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bravka\Desktop\"/>
    </mc:Choice>
  </mc:AlternateContent>
  <bookViews>
    <workbookView xWindow="0" yWindow="0" windowWidth="15345" windowHeight="4650"/>
  </bookViews>
  <sheets>
    <sheet name="24.11.2016." sheetId="229" r:id="rId1"/>
    <sheet name="23.11.2016." sheetId="228" r:id="rId2"/>
    <sheet name="22.11.2016." sheetId="227" r:id="rId3"/>
    <sheet name="21.11.2016." sheetId="226" r:id="rId4"/>
    <sheet name="18.11.2016." sheetId="225" r:id="rId5"/>
    <sheet name="17.11.2016." sheetId="224" r:id="rId6"/>
    <sheet name="16.11.2016." sheetId="223" r:id="rId7"/>
    <sheet name="15.11.2016." sheetId="222" r:id="rId8"/>
    <sheet name="14.11.2016." sheetId="221" r:id="rId9"/>
    <sheet name="11.11.2016." sheetId="220" r:id="rId10"/>
    <sheet name="10.11.2016." sheetId="219" r:id="rId11"/>
    <sheet name="09.11.2016." sheetId="218" r:id="rId12"/>
    <sheet name="08.11.2016." sheetId="217" r:id="rId13"/>
    <sheet name="07.11.2016." sheetId="216" r:id="rId14"/>
    <sheet name="04.11.2016." sheetId="215" r:id="rId15"/>
    <sheet name="03.11.2016." sheetId="214" r:id="rId16"/>
    <sheet name="02.11.2016." sheetId="212" r:id="rId17"/>
    <sheet name="01.11.2016." sheetId="211" r:id="rId18"/>
    <sheet name="31.10.2016." sheetId="210" r:id="rId19"/>
    <sheet name="28.10.2016." sheetId="209" r:id="rId20"/>
    <sheet name="27.10.2016." sheetId="208" r:id="rId21"/>
    <sheet name="26.10.2016." sheetId="207" r:id="rId22"/>
    <sheet name="25.10.2016." sheetId="205" r:id="rId23"/>
    <sheet name="24.10.2016." sheetId="204" r:id="rId24"/>
    <sheet name="21.10.2016." sheetId="203" r:id="rId25"/>
    <sheet name="20.10.2016." sheetId="202" r:id="rId26"/>
    <sheet name="19.10.2016." sheetId="201" r:id="rId27"/>
    <sheet name="18.10.2016." sheetId="200" r:id="rId28"/>
    <sheet name="17.10.2016" sheetId="199" r:id="rId29"/>
    <sheet name="14.10.2016" sheetId="198" r:id="rId30"/>
    <sheet name="13.10.2016" sheetId="197" r:id="rId31"/>
    <sheet name="12.10.2016." sheetId="196" r:id="rId32"/>
    <sheet name="11.10.2016." sheetId="195" r:id="rId33"/>
    <sheet name="10.10.2016." sheetId="194" r:id="rId34"/>
    <sheet name="07.10.2016." sheetId="193" r:id="rId35"/>
    <sheet name="06.10.2016." sheetId="192" r:id="rId36"/>
    <sheet name="05.10.2016." sheetId="191" r:id="rId37"/>
    <sheet name="04.10.2016." sheetId="190" r:id="rId38"/>
    <sheet name="03.10.2016." sheetId="189" r:id="rId39"/>
    <sheet name="30.09.2016." sheetId="188" r:id="rId40"/>
    <sheet name="29.09.2016." sheetId="187" r:id="rId41"/>
    <sheet name="28.09.2016." sheetId="186" r:id="rId42"/>
    <sheet name="27.09.2016." sheetId="185" r:id="rId43"/>
    <sheet name="26.09.2016." sheetId="184" r:id="rId44"/>
    <sheet name="23.09.2016" sheetId="183" r:id="rId45"/>
    <sheet name="22.09.2016" sheetId="182" r:id="rId46"/>
    <sheet name="21.09.2016" sheetId="181" r:id="rId47"/>
    <sheet name="20.09.2016." sheetId="180" r:id="rId48"/>
    <sheet name="19.09.2016." sheetId="179" r:id="rId49"/>
    <sheet name="16.09.2016" sheetId="178" r:id="rId50"/>
    <sheet name="15.09.2016." sheetId="177" r:id="rId51"/>
    <sheet name="14.09.2016." sheetId="176" r:id="rId52"/>
    <sheet name="13.09.2016." sheetId="175" r:id="rId53"/>
    <sheet name="12.09.2016." sheetId="174" r:id="rId54"/>
    <sheet name="09.09.2016." sheetId="173" r:id="rId55"/>
    <sheet name="08.09.2016." sheetId="172" r:id="rId56"/>
    <sheet name="07.09.2016." sheetId="171" r:id="rId57"/>
    <sheet name="06.09.2016." sheetId="170" r:id="rId58"/>
    <sheet name="05.09.2016." sheetId="169" r:id="rId59"/>
    <sheet name="02.09.2016." sheetId="168" r:id="rId60"/>
    <sheet name="01.09.2016." sheetId="167" r:id="rId61"/>
    <sheet name="31.08.2016." sheetId="166" r:id="rId62"/>
    <sheet name="30.08.2016." sheetId="165" r:id="rId63"/>
    <sheet name="29.08.2016." sheetId="164" r:id="rId64"/>
    <sheet name="26.08.2016." sheetId="163" r:id="rId65"/>
    <sheet name="25.08.2016." sheetId="162" r:id="rId66"/>
    <sheet name="24.08.2016." sheetId="161" r:id="rId67"/>
    <sheet name="23.08.2016." sheetId="160" r:id="rId68"/>
    <sheet name="22.08.2016." sheetId="159" r:id="rId69"/>
    <sheet name="19.08.2016." sheetId="158" r:id="rId70"/>
    <sheet name="18.08.2016." sheetId="157" r:id="rId71"/>
    <sheet name="17.08.2016." sheetId="156" r:id="rId72"/>
    <sheet name="16.08.2016." sheetId="155" r:id="rId73"/>
    <sheet name="15.08.2016." sheetId="154" r:id="rId74"/>
    <sheet name="12.08.2016" sheetId="153" r:id="rId75"/>
    <sheet name="11.08.2016." sheetId="152" r:id="rId76"/>
    <sheet name="10.08.2016." sheetId="151" r:id="rId77"/>
    <sheet name="09.08.2016" sheetId="150" r:id="rId78"/>
    <sheet name="05.08.2016" sheetId="149" r:id="rId79"/>
    <sheet name="04.08.2016" sheetId="148" r:id="rId80"/>
    <sheet name="03.08.2016." sheetId="147" r:id="rId81"/>
    <sheet name="02.08.2016" sheetId="146" r:id="rId82"/>
    <sheet name="01.08.2016." sheetId="145" r:id="rId83"/>
    <sheet name="29.07.2016." sheetId="144" r:id="rId84"/>
    <sheet name="28.07.2016." sheetId="143" r:id="rId85"/>
    <sheet name="27.07.2016." sheetId="142" r:id="rId86"/>
    <sheet name="26.07.2016." sheetId="141" r:id="rId87"/>
    <sheet name="25.07.2016." sheetId="140" r:id="rId88"/>
    <sheet name="22.07.2016." sheetId="139" r:id="rId89"/>
    <sheet name="21.07.2016." sheetId="138" r:id="rId90"/>
    <sheet name="20.07.2016." sheetId="137" r:id="rId91"/>
    <sheet name="19.07.2016." sheetId="136" r:id="rId92"/>
    <sheet name="18.07.2016." sheetId="135" r:id="rId93"/>
    <sheet name="15.07.2016." sheetId="134" r:id="rId94"/>
    <sheet name="14.07.2016." sheetId="133" r:id="rId95"/>
    <sheet name="13.07.2016." sheetId="132" r:id="rId96"/>
    <sheet name="12.07.2016" sheetId="131" r:id="rId97"/>
    <sheet name="11.07.2016." sheetId="130" r:id="rId98"/>
    <sheet name="08.07.2016." sheetId="129" r:id="rId99"/>
    <sheet name="07.07.2016." sheetId="128" r:id="rId100"/>
    <sheet name="06.07.2016." sheetId="127" r:id="rId101"/>
    <sheet name="05.07.2016." sheetId="126" r:id="rId102"/>
    <sheet name="04.07.2016." sheetId="125" r:id="rId103"/>
    <sheet name="01.07.2016." sheetId="124" r:id="rId104"/>
    <sheet name="30.06.2016." sheetId="123" r:id="rId105"/>
    <sheet name="29.06.2016." sheetId="122" r:id="rId106"/>
    <sheet name="28.06.2016." sheetId="121" r:id="rId107"/>
    <sheet name="27.06.2016" sheetId="120" r:id="rId108"/>
    <sheet name="24.06.2016" sheetId="119" r:id="rId109"/>
    <sheet name="23.06.2016" sheetId="118" r:id="rId110"/>
    <sheet name="22.06.2016" sheetId="117" r:id="rId111"/>
    <sheet name="21.06.2016" sheetId="116" r:id="rId112"/>
    <sheet name="20.06.2016" sheetId="115" r:id="rId113"/>
    <sheet name="17.06.2016" sheetId="114" r:id="rId114"/>
    <sheet name="16.06.2016" sheetId="113" r:id="rId115"/>
    <sheet name="15,06.2016" sheetId="112" r:id="rId116"/>
    <sheet name="14.06.2016" sheetId="111" r:id="rId117"/>
    <sheet name="13.06.2016" sheetId="110" r:id="rId118"/>
    <sheet name="10.06.2016" sheetId="109" r:id="rId119"/>
    <sheet name="09.06.2016." sheetId="108" r:id="rId120"/>
    <sheet name="08.06.2016." sheetId="107" r:id="rId121"/>
    <sheet name="07.06.2016." sheetId="106" r:id="rId122"/>
    <sheet name="06.06.2016." sheetId="105" r:id="rId123"/>
    <sheet name="03.06.2016." sheetId="104" r:id="rId124"/>
    <sheet name="02.06.2016." sheetId="103" r:id="rId125"/>
    <sheet name="01.06.2016." sheetId="102" r:id="rId126"/>
    <sheet name="31.05.2016." sheetId="101" r:id="rId127"/>
    <sheet name="30.05.2016." sheetId="100" r:id="rId128"/>
    <sheet name="27.05.2016." sheetId="99" r:id="rId129"/>
    <sheet name="26.05.2016." sheetId="98" r:id="rId130"/>
    <sheet name="25.05.2016." sheetId="97" r:id="rId131"/>
    <sheet name="24.05.2016." sheetId="95" r:id="rId132"/>
    <sheet name="23.05.2016." sheetId="94" r:id="rId133"/>
    <sheet name="20.05.2016." sheetId="93" r:id="rId134"/>
    <sheet name="19.05.2016." sheetId="92" r:id="rId135"/>
    <sheet name="18.05.2016." sheetId="91" r:id="rId136"/>
    <sheet name="17.05.2016." sheetId="90" r:id="rId137"/>
    <sheet name="16.05.2016." sheetId="89" r:id="rId138"/>
    <sheet name="13.05.2016." sheetId="88" r:id="rId139"/>
    <sheet name="12.05.2016." sheetId="87" r:id="rId140"/>
    <sheet name="11.05.2016." sheetId="86" r:id="rId141"/>
    <sheet name="10.05.2016." sheetId="85" r:id="rId142"/>
    <sheet name="09.05.2016." sheetId="84" r:id="rId143"/>
    <sheet name="06.05.2016." sheetId="83" r:id="rId144"/>
    <sheet name="05.05.2016." sheetId="82" r:id="rId145"/>
    <sheet name="04.05.2016." sheetId="81" r:id="rId146"/>
    <sheet name="28.04.2016." sheetId="80" r:id="rId147"/>
    <sheet name="27.04.2016" sheetId="79" r:id="rId148"/>
    <sheet name="26.04.2016" sheetId="78" r:id="rId149"/>
    <sheet name="25.04.2016" sheetId="77" r:id="rId150"/>
    <sheet name="22.04.2016." sheetId="76" r:id="rId151"/>
    <sheet name="21.04.2016." sheetId="75" r:id="rId152"/>
    <sheet name="20.04.2016." sheetId="74" r:id="rId153"/>
    <sheet name="19.04.2016." sheetId="73" r:id="rId154"/>
    <sheet name="18.04.2016." sheetId="72" r:id="rId155"/>
    <sheet name="15.04.2016." sheetId="71" r:id="rId156"/>
    <sheet name="14.04.2016." sheetId="70" r:id="rId157"/>
    <sheet name="13.04.2016." sheetId="69" r:id="rId158"/>
    <sheet name="12.04.2016." sheetId="68" r:id="rId159"/>
    <sheet name="11.04.2016." sheetId="67" r:id="rId160"/>
    <sheet name="08.04.2016." sheetId="66" r:id="rId161"/>
    <sheet name="07.04.2016." sheetId="65" r:id="rId162"/>
    <sheet name="06.04.2016." sheetId="64" r:id="rId163"/>
    <sheet name="05.04.2016" sheetId="63" r:id="rId164"/>
    <sheet name="04.04.2016." sheetId="62" r:id="rId165"/>
    <sheet name="01.04.2016." sheetId="61" r:id="rId166"/>
    <sheet name="31.03.2016." sheetId="60" r:id="rId167"/>
    <sheet name="30.03.2016." sheetId="59" r:id="rId168"/>
    <sheet name="29.03.2016." sheetId="58" r:id="rId169"/>
    <sheet name="28.03.2016." sheetId="57" r:id="rId170"/>
    <sheet name="25.03.2016." sheetId="56" r:id="rId171"/>
    <sheet name="24.03.2016." sheetId="55" r:id="rId172"/>
    <sheet name="23.03.2016." sheetId="54" r:id="rId173"/>
    <sheet name="22.03.2016." sheetId="53" r:id="rId174"/>
    <sheet name="21.03.2016." sheetId="52" r:id="rId175"/>
    <sheet name="18.03.2016" sheetId="51" r:id="rId176"/>
    <sheet name="17.03.2016" sheetId="50" r:id="rId177"/>
    <sheet name="16.03.2016" sheetId="49" r:id="rId178"/>
    <sheet name="15.03.2016" sheetId="48" r:id="rId179"/>
    <sheet name="14.03.2016" sheetId="47" r:id="rId180"/>
    <sheet name="11.03.2016." sheetId="46" r:id="rId181"/>
    <sheet name="10.03.2016." sheetId="45" r:id="rId182"/>
    <sheet name="09.03.2016." sheetId="44" r:id="rId183"/>
    <sheet name="08.03.2016." sheetId="43" r:id="rId184"/>
    <sheet name="07.03.2016." sheetId="42" r:id="rId185"/>
    <sheet name="04.03.2016." sheetId="41" r:id="rId186"/>
    <sheet name="03.03.2016" sheetId="40" r:id="rId187"/>
    <sheet name="02.03.2016." sheetId="39" r:id="rId188"/>
    <sheet name="01.03.2016." sheetId="38" r:id="rId189"/>
    <sheet name="29.02.2016." sheetId="37" r:id="rId190"/>
    <sheet name="26.02.2016" sheetId="36" r:id="rId191"/>
    <sheet name="25.02.2016." sheetId="35" r:id="rId192"/>
    <sheet name="24.02.2016." sheetId="34" r:id="rId193"/>
    <sheet name="23.02.2016." sheetId="33" r:id="rId194"/>
    <sheet name="22.02.2016." sheetId="32" r:id="rId195"/>
    <sheet name="19.02.2016" sheetId="31" r:id="rId196"/>
    <sheet name="18.02.2016." sheetId="30" r:id="rId197"/>
    <sheet name="17.02.2016" sheetId="29" r:id="rId198"/>
    <sheet name="12.02.2016." sheetId="28" r:id="rId199"/>
    <sheet name="11.02.2016." sheetId="27" r:id="rId200"/>
    <sheet name="10.02.2016." sheetId="26" r:id="rId201"/>
    <sheet name="09.02.2016." sheetId="25" r:id="rId202"/>
    <sheet name="08.02.2016." sheetId="24" r:id="rId203"/>
    <sheet name="05.02.2016." sheetId="23" r:id="rId204"/>
    <sheet name="04.02.2016." sheetId="22" r:id="rId205"/>
    <sheet name="03.02.2015." sheetId="21" r:id="rId206"/>
    <sheet name="02.02.2016" sheetId="20" r:id="rId207"/>
    <sheet name="01.02.2016." sheetId="19" r:id="rId208"/>
    <sheet name="29.01.2016" sheetId="18" r:id="rId209"/>
    <sheet name="28.01.2016" sheetId="17" r:id="rId210"/>
    <sheet name="27.01.2016" sheetId="16" r:id="rId211"/>
    <sheet name="26.01.2016." sheetId="15" r:id="rId212"/>
    <sheet name="25.01.2016." sheetId="14" r:id="rId213"/>
    <sheet name="22.01.2016." sheetId="13" r:id="rId214"/>
    <sheet name="21.01.2016." sheetId="12" r:id="rId215"/>
    <sheet name="20.01.2016" sheetId="11" r:id="rId216"/>
    <sheet name="19.01.2016." sheetId="10" r:id="rId217"/>
    <sheet name="18.01.2016." sheetId="9" r:id="rId218"/>
    <sheet name="15.01.2015." sheetId="8" r:id="rId219"/>
    <sheet name="14.01.2016." sheetId="7" r:id="rId220"/>
    <sheet name="13.01.2016." sheetId="6" r:id="rId221"/>
    <sheet name="12.01.2016." sheetId="5" r:id="rId222"/>
    <sheet name="11.01.2016." sheetId="4" r:id="rId223"/>
    <sheet name="08.01.2016." sheetId="3" r:id="rId224"/>
    <sheet name="06.01.2016." sheetId="2" r:id="rId225"/>
    <sheet name="05.01.2016." sheetId="1" r:id="rId2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29" l="1"/>
  <c r="E53" i="229" s="1"/>
  <c r="E36" i="228" l="1"/>
  <c r="E53" i="228" s="1"/>
  <c r="E53" i="227" l="1"/>
  <c r="E36" i="227"/>
  <c r="E36" i="226" l="1"/>
  <c r="E53" i="226" s="1"/>
  <c r="E36" i="225" l="1"/>
  <c r="E53" i="225" s="1"/>
  <c r="E36" i="224" l="1"/>
  <c r="E53" i="224" s="1"/>
  <c r="E36" i="223" l="1"/>
  <c r="E53" i="223" s="1"/>
  <c r="E53" i="222" l="1"/>
  <c r="E36" i="222"/>
  <c r="E36" i="221"/>
  <c r="E53" i="221" s="1"/>
  <c r="E36" i="219" l="1"/>
  <c r="E53" i="219" s="1"/>
  <c r="E36" i="218"/>
  <c r="E53" i="218" s="1"/>
  <c r="E36" i="217" l="1"/>
  <c r="E53" i="217" s="1"/>
  <c r="E36" i="216" l="1"/>
  <c r="E53" i="216" s="1"/>
  <c r="E36" i="215" l="1"/>
  <c r="E53" i="215" s="1"/>
  <c r="E37" i="214" l="1"/>
  <c r="E54" i="214" s="1"/>
  <c r="E36" i="212"/>
  <c r="E53" i="212" s="1"/>
  <c r="E35" i="211" l="1"/>
  <c r="E52" i="211" s="1"/>
  <c r="E52" i="210" l="1"/>
  <c r="E35" i="210"/>
  <c r="E35" i="209" l="1"/>
  <c r="E52" i="209" s="1"/>
  <c r="E35" i="208" l="1"/>
  <c r="E52" i="208" s="1"/>
  <c r="E35" i="207" l="1"/>
  <c r="E52" i="207" s="1"/>
  <c r="E35" i="205" l="1"/>
  <c r="E52" i="205" s="1"/>
  <c r="E35" i="204" l="1"/>
  <c r="E52" i="204" s="1"/>
  <c r="E35" i="203" l="1"/>
  <c r="E52" i="203" s="1"/>
  <c r="E52" i="202" l="1"/>
  <c r="E35" i="202"/>
  <c r="E57" i="201" l="1"/>
  <c r="E78" i="201" s="1"/>
  <c r="E35" i="201"/>
  <c r="E52" i="201" s="1"/>
  <c r="E35" i="200" l="1"/>
  <c r="E52" i="200" s="1"/>
  <c r="E52" i="199" l="1"/>
  <c r="E35" i="199"/>
  <c r="E35" i="198" l="1"/>
  <c r="E52" i="198" s="1"/>
  <c r="E35" i="197"/>
  <c r="E52" i="197" s="1"/>
  <c r="E52" i="196" l="1"/>
  <c r="E35" i="196"/>
  <c r="E52" i="195" l="1"/>
  <c r="E35" i="195"/>
  <c r="E35" i="194"/>
  <c r="E52" i="194" s="1"/>
  <c r="E35" i="193" l="1"/>
  <c r="E52" i="193" s="1"/>
  <c r="E35" i="192"/>
  <c r="E52" i="192" s="1"/>
  <c r="E35" i="191"/>
  <c r="E52" i="191" s="1"/>
  <c r="E35" i="190" l="1"/>
  <c r="E52" i="190" s="1"/>
  <c r="E35" i="189" l="1"/>
  <c r="E52" i="189" s="1"/>
  <c r="E35" i="188" l="1"/>
  <c r="E52" i="188" s="1"/>
  <c r="E35" i="187" l="1"/>
  <c r="E52" i="187" s="1"/>
  <c r="E35" i="186" l="1"/>
  <c r="E52" i="186" s="1"/>
  <c r="E35" i="185" l="1"/>
  <c r="E52" i="185" s="1"/>
  <c r="E35" i="184" l="1"/>
  <c r="E52" i="184" s="1"/>
  <c r="E35" i="183" l="1"/>
  <c r="E52" i="183" s="1"/>
  <c r="E35" i="182" l="1"/>
  <c r="E52" i="182" s="1"/>
  <c r="E35" i="181" l="1"/>
  <c r="E52" i="181" s="1"/>
  <c r="E35" i="180" l="1"/>
  <c r="E52" i="180" s="1"/>
  <c r="E35" i="179" l="1"/>
  <c r="E52" i="179" s="1"/>
  <c r="E35" i="178" l="1"/>
  <c r="E52" i="177" l="1"/>
  <c r="E35" i="177"/>
  <c r="E35" i="176" l="1"/>
  <c r="E35" i="175" l="1"/>
  <c r="E52" i="175" s="1"/>
  <c r="E35" i="174" l="1"/>
  <c r="E35" i="173" l="1"/>
  <c r="E52" i="172" l="1"/>
  <c r="E35" i="172"/>
  <c r="E35" i="171" l="1"/>
  <c r="E52" i="171" s="1"/>
  <c r="E35" i="170" l="1"/>
  <c r="E52" i="170" s="1"/>
  <c r="E52" i="169" l="1"/>
  <c r="E35" i="169"/>
  <c r="E35" i="168" l="1"/>
  <c r="E52" i="168" s="1"/>
  <c r="E35" i="167" l="1"/>
  <c r="E52" i="167" s="1"/>
  <c r="E35" i="166" l="1"/>
  <c r="E52" i="166" s="1"/>
  <c r="E52" i="165" l="1"/>
  <c r="E35" i="165"/>
  <c r="E35" i="164" l="1"/>
  <c r="E35" i="163" l="1"/>
  <c r="E52" i="163" s="1"/>
  <c r="E35" i="162" l="1"/>
  <c r="E35" i="161" l="1"/>
  <c r="E52" i="161" s="1"/>
  <c r="E35" i="160" l="1"/>
  <c r="E52" i="160" s="1"/>
  <c r="E35" i="159"/>
  <c r="E52" i="159" s="1"/>
  <c r="E52" i="158" l="1"/>
  <c r="E35" i="158"/>
  <c r="E35" i="157" l="1"/>
  <c r="E52" i="157" s="1"/>
  <c r="E35" i="156"/>
  <c r="E52" i="156" s="1"/>
  <c r="E35" i="155"/>
  <c r="E35" i="154" l="1"/>
  <c r="E52" i="154" s="1"/>
  <c r="E35" i="153" l="1"/>
  <c r="E35" i="152" l="1"/>
  <c r="E35" i="151" l="1"/>
  <c r="E35" i="150" l="1"/>
  <c r="E52" i="149" l="1"/>
  <c r="E35" i="149"/>
  <c r="E35" i="148" l="1"/>
  <c r="E52" i="148" s="1"/>
  <c r="E35" i="147" l="1"/>
  <c r="E52" i="147" s="1"/>
  <c r="E35" i="146" l="1"/>
  <c r="E35" i="145" l="1"/>
  <c r="E52" i="145" s="1"/>
  <c r="E35" i="144" l="1"/>
  <c r="E52" i="144" s="1"/>
  <c r="E52" i="143" l="1"/>
  <c r="E35" i="143"/>
  <c r="E52" i="142" l="1"/>
  <c r="E35" i="142"/>
  <c r="E35" i="141" l="1"/>
  <c r="E35" i="140" l="1"/>
  <c r="E52" i="140" s="1"/>
  <c r="E35" i="139"/>
  <c r="E52" i="139" s="1"/>
  <c r="E52" i="138" l="1"/>
  <c r="E35" i="138"/>
  <c r="E35" i="137" l="1"/>
  <c r="E52" i="137" s="1"/>
  <c r="E35" i="136" l="1"/>
  <c r="E52" i="136" s="1"/>
  <c r="E35" i="135" l="1"/>
  <c r="E52" i="135" s="1"/>
  <c r="E35" i="134" l="1"/>
  <c r="E52" i="134" s="1"/>
  <c r="E35" i="133" l="1"/>
  <c r="E52" i="133" s="1"/>
  <c r="E52" i="132" l="1"/>
  <c r="E35" i="132"/>
  <c r="E35" i="131" l="1"/>
  <c r="E52" i="131" s="1"/>
  <c r="E52" i="130" l="1"/>
  <c r="E35" i="130"/>
  <c r="E35" i="129" l="1"/>
  <c r="E52" i="129" s="1"/>
  <c r="E52" i="128" l="1"/>
  <c r="E35" i="128"/>
  <c r="E35" i="127" l="1"/>
  <c r="E52" i="127" s="1"/>
  <c r="E35" i="126" l="1"/>
  <c r="E52" i="126" s="1"/>
  <c r="E36" i="125" l="1"/>
  <c r="E53" i="125" s="1"/>
  <c r="E53" i="124" l="1"/>
  <c r="E36" i="124"/>
  <c r="F53" i="123" l="1"/>
  <c r="E53" i="123"/>
  <c r="E36" i="123"/>
  <c r="F53" i="122" l="1"/>
  <c r="E36" i="122"/>
  <c r="E53" i="122" s="1"/>
  <c r="F53" i="121" l="1"/>
  <c r="E36" i="121"/>
  <c r="E36" i="120" l="1"/>
  <c r="E53" i="120" s="1"/>
  <c r="E53" i="119" l="1"/>
  <c r="E36" i="119"/>
  <c r="E36" i="118" l="1"/>
  <c r="E53" i="118" s="1"/>
  <c r="E36" i="117" l="1"/>
  <c r="E53" i="117" s="1"/>
  <c r="E36" i="116" l="1"/>
  <c r="E53" i="116" s="1"/>
  <c r="E36" i="115" l="1"/>
  <c r="E53" i="115" s="1"/>
  <c r="E36" i="114" l="1"/>
  <c r="E53" i="114" s="1"/>
  <c r="E36" i="113" l="1"/>
  <c r="E53" i="113" s="1"/>
  <c r="E55" i="112" l="1"/>
  <c r="E38" i="112"/>
  <c r="E38" i="111" l="1"/>
  <c r="E55" i="111" s="1"/>
  <c r="E38" i="110" l="1"/>
  <c r="E55" i="110" s="1"/>
  <c r="E38" i="109"/>
  <c r="E55" i="109" s="1"/>
  <c r="E37" i="108" l="1"/>
  <c r="E54" i="108" s="1"/>
  <c r="E37" i="107" l="1"/>
  <c r="E54" i="107" s="1"/>
  <c r="E37" i="106" l="1"/>
  <c r="E37" i="105" l="1"/>
  <c r="E54" i="105" s="1"/>
  <c r="E37" i="104" l="1"/>
  <c r="E54" i="104" s="1"/>
  <c r="E37" i="102" l="1"/>
  <c r="E54" i="102" s="1"/>
  <c r="E37" i="101" l="1"/>
  <c r="E54" i="101" s="1"/>
  <c r="E37" i="100" l="1"/>
  <c r="E37" i="99" l="1"/>
  <c r="E54" i="99" s="1"/>
  <c r="E37" i="98" l="1"/>
  <c r="E37" i="97" l="1"/>
  <c r="E54" i="97" s="1"/>
  <c r="E54" i="95" l="1"/>
  <c r="E37" i="95"/>
  <c r="E37" i="94" l="1"/>
  <c r="E54" i="94" s="1"/>
  <c r="E37" i="93" l="1"/>
  <c r="E54" i="93" s="1"/>
  <c r="E54" i="92" l="1"/>
  <c r="E37" i="92"/>
  <c r="E37" i="91"/>
  <c r="E54" i="91" s="1"/>
  <c r="E37" i="90" l="1"/>
  <c r="E54" i="90" s="1"/>
  <c r="E37" i="89" l="1"/>
  <c r="E54" i="89" s="1"/>
  <c r="E54" i="88" l="1"/>
  <c r="E37" i="88"/>
  <c r="E54" i="87" l="1"/>
  <c r="E37" i="87"/>
  <c r="E37" i="86" l="1"/>
  <c r="E54" i="86" s="1"/>
  <c r="E37" i="85" l="1"/>
  <c r="E37" i="84" l="1"/>
  <c r="E54" i="84" s="1"/>
  <c r="E37" i="83" l="1"/>
  <c r="E54" i="83" s="1"/>
  <c r="E37" i="82"/>
  <c r="E54" i="82" s="1"/>
  <c r="E37" i="81"/>
  <c r="E54" i="81" s="1"/>
  <c r="E54" i="80" l="1"/>
  <c r="E37" i="79" l="1"/>
  <c r="E54" i="79" s="1"/>
  <c r="E37" i="78" l="1"/>
  <c r="E54" i="78" s="1"/>
  <c r="E37" i="77" l="1"/>
  <c r="E54" i="77" s="1"/>
  <c r="E37" i="75" l="1"/>
  <c r="E54" i="75" s="1"/>
  <c r="E37" i="74" l="1"/>
  <c r="E54" i="74" s="1"/>
  <c r="E37" i="73" l="1"/>
  <c r="E54" i="73" s="1"/>
  <c r="E37" i="72" l="1"/>
  <c r="E54" i="72" s="1"/>
  <c r="E37" i="70" l="1"/>
  <c r="E54" i="70" s="1"/>
  <c r="E37" i="69" l="1"/>
  <c r="E54" i="69" s="1"/>
  <c r="E37" i="68" l="1"/>
  <c r="E54" i="68" s="1"/>
  <c r="E37" i="67" l="1"/>
  <c r="E54" i="67" s="1"/>
  <c r="E37" i="66" l="1"/>
  <c r="E54" i="66" s="1"/>
  <c r="E37" i="65" l="1"/>
  <c r="E54" i="65" s="1"/>
  <c r="E37" i="64" l="1"/>
  <c r="E54" i="64" s="1"/>
  <c r="E37" i="63" l="1"/>
  <c r="E54" i="63" s="1"/>
  <c r="E37" i="62" l="1"/>
  <c r="E54" i="62" s="1"/>
  <c r="E37" i="61" l="1"/>
  <c r="E54" i="61" s="1"/>
  <c r="E37" i="60" l="1"/>
  <c r="E54" i="60" s="1"/>
  <c r="E37" i="59" l="1"/>
  <c r="E54" i="59" s="1"/>
  <c r="E54" i="58" l="1"/>
  <c r="E37" i="58"/>
  <c r="E37" i="57" l="1"/>
  <c r="F54" i="56" l="1"/>
  <c r="E37" i="56"/>
  <c r="E54" i="56" s="1"/>
  <c r="F54" i="55" l="1"/>
  <c r="E54" i="55"/>
  <c r="E37" i="55"/>
  <c r="E37" i="54" l="1"/>
  <c r="E54" i="54" s="1"/>
  <c r="E37" i="53" l="1"/>
  <c r="E54" i="53" s="1"/>
  <c r="E54" i="52"/>
  <c r="E37" i="52"/>
  <c r="E37" i="48" l="1"/>
  <c r="E37" i="47" l="1"/>
  <c r="E37" i="46" l="1"/>
  <c r="E37" i="45" l="1"/>
  <c r="E54" i="45" s="1"/>
  <c r="E37" i="44" l="1"/>
  <c r="E54" i="44" s="1"/>
  <c r="E37" i="43" l="1"/>
  <c r="E54" i="43" s="1"/>
  <c r="E37" i="42" l="1"/>
  <c r="E54" i="42" s="1"/>
  <c r="E37" i="41" l="1"/>
  <c r="E54" i="41" s="1"/>
  <c r="E37" i="40" l="1"/>
  <c r="E54" i="40" s="1"/>
  <c r="E37" i="39" l="1"/>
  <c r="E54" i="39" s="1"/>
  <c r="E37" i="38" l="1"/>
  <c r="E54" i="38" s="1"/>
  <c r="E37" i="37" l="1"/>
  <c r="E54" i="37" s="1"/>
  <c r="E53" i="36" l="1"/>
  <c r="E35" i="34" l="1"/>
  <c r="E52" i="34" s="1"/>
  <c r="E35" i="33" l="1"/>
  <c r="E52" i="33" s="1"/>
  <c r="E35" i="32" l="1"/>
  <c r="E52" i="32" s="1"/>
  <c r="E35" i="31" l="1"/>
  <c r="E52" i="31" s="1"/>
  <c r="E35" i="30" l="1"/>
  <c r="E52" i="30" s="1"/>
  <c r="E35" i="29" l="1"/>
  <c r="E52" i="29" s="1"/>
  <c r="E35" i="28" l="1"/>
  <c r="E52" i="28" s="1"/>
  <c r="E35" i="27" l="1"/>
  <c r="E35" i="26" l="1"/>
  <c r="E52" i="26" s="1"/>
  <c r="E35" i="25" l="1"/>
  <c r="E52" i="25" s="1"/>
  <c r="E35" i="24" l="1"/>
  <c r="E52" i="24" s="1"/>
  <c r="E35" i="23" l="1"/>
  <c r="E52" i="23" s="1"/>
  <c r="E35" i="22" l="1"/>
  <c r="E52" i="22" s="1"/>
  <c r="E35" i="21" l="1"/>
  <c r="E52" i="21" s="1"/>
  <c r="E52" i="20" l="1"/>
  <c r="E35" i="19" l="1"/>
  <c r="E52" i="19" s="1"/>
  <c r="E52" i="18" l="1"/>
  <c r="E35" i="17" l="1"/>
  <c r="E52" i="17" s="1"/>
  <c r="E35" i="16" l="1"/>
  <c r="E52" i="16" s="1"/>
  <c r="E52" i="15" l="1"/>
  <c r="E35" i="15"/>
  <c r="E52" i="1" l="1"/>
  <c r="E35" i="1"/>
  <c r="E52" i="2"/>
  <c r="E35" i="2"/>
  <c r="E52" i="3"/>
  <c r="E35" i="3"/>
  <c r="E52" i="4"/>
  <c r="E35" i="4"/>
  <c r="E52" i="5"/>
  <c r="E35" i="5"/>
  <c r="E52" i="6"/>
  <c r="E35" i="6"/>
  <c r="E52" i="7"/>
  <c r="E35" i="7"/>
  <c r="E35" i="8"/>
  <c r="E52" i="9"/>
  <c r="E35" i="9"/>
  <c r="E52" i="10"/>
  <c r="E35" i="10"/>
  <c r="E51" i="11"/>
  <c r="E52" i="12"/>
  <c r="E35" i="12"/>
  <c r="E52" i="13"/>
  <c r="E35" i="13"/>
  <c r="E52" i="14"/>
  <c r="E35" i="14"/>
  <c r="A1" i="3"/>
  <c r="A1" i="14"/>
</calcChain>
</file>

<file path=xl/sharedStrings.xml><?xml version="1.0" encoding="utf-8"?>
<sst xmlns="http://schemas.openxmlformats.org/spreadsheetml/2006/main" count="21162" uniqueCount="1830">
  <si>
    <t>за датум</t>
  </si>
  <si>
    <t>05.01.2016.</t>
  </si>
  <si>
    <t>реализованих са следећих рачуна:</t>
  </si>
  <si>
    <t>БУЏЕТСКИ РАЧУН 840-198661-16 (рсд)</t>
  </si>
  <si>
    <t>Реализација</t>
  </si>
  <si>
    <t>1.</t>
  </si>
  <si>
    <t>Стање средстава на дан 04.01.2016.године</t>
  </si>
  <si>
    <t>2.</t>
  </si>
  <si>
    <t>Средства уплаћена на буџетски рачун 04.01.2016.г</t>
  </si>
  <si>
    <t xml:space="preserve">РФЗО-плате  за децембар други  део </t>
  </si>
  <si>
    <t xml:space="preserve"> </t>
  </si>
  <si>
    <t>РФЗО-лекови  у ЗУ</t>
  </si>
  <si>
    <t>РФЗО лекови ван листе лекова</t>
  </si>
  <si>
    <t>РФЗО-санитетски и медицински потрошни материјал</t>
  </si>
  <si>
    <t>РФЗО-цитостатици са Листе</t>
  </si>
  <si>
    <t>РФЗО-остали уградни материјал</t>
  </si>
  <si>
    <t>РФЗО-вантелесна оплодња</t>
  </si>
  <si>
    <t>РФЗО-превоз запослених за јануар  2016.</t>
  </si>
  <si>
    <t>РФЗО-енергенти</t>
  </si>
  <si>
    <t>РФЗО-исхрана пацијената</t>
  </si>
  <si>
    <t>РФЗО-материјални и остали трошкови</t>
  </si>
  <si>
    <t xml:space="preserve">РФЗО- отпремнине </t>
  </si>
  <si>
    <t>РФЗО-јубиларне награде - децембар 2015</t>
  </si>
  <si>
    <t>РФЗО-финансирање запош.инвалид, децембар</t>
  </si>
  <si>
    <t>РФЗО-накнада трошкова за погребне услуге</t>
  </si>
  <si>
    <t>Партиципација</t>
  </si>
  <si>
    <t xml:space="preserve">Буџет- Министарство здравља, Прој.Нац.Програм Онкол.здрав. Заштите, Др Перишић  </t>
  </si>
  <si>
    <t xml:space="preserve">Буџет- Министарство здравља, за лечење неосиг.лица </t>
  </si>
  <si>
    <t>Буџет-Министарство здравља, радови и опрема за потребе централне стерилизације</t>
  </si>
  <si>
    <t>Министарство рада и соц.пол.-породиљско боловање октобар-новембар  2015</t>
  </si>
  <si>
    <t>Министарство културе и информисања</t>
  </si>
  <si>
    <t>2.21.</t>
  </si>
  <si>
    <t>Град Београд</t>
  </si>
  <si>
    <t>Пренос сред.(обавеза финансирања особа са инвалидитет.)</t>
  </si>
  <si>
    <t>2.23.</t>
  </si>
  <si>
    <t>Пренос сред.за више исплаћен превоз</t>
  </si>
  <si>
    <t>2.24.</t>
  </si>
  <si>
    <t xml:space="preserve">Пренос недост. средстава са сопст.рн на буџет зараде, децембар други део, стимулаци,неугов.рад.епидурал </t>
  </si>
  <si>
    <t>2.25.</t>
  </si>
  <si>
    <t>Пренос сред.Крајина Инжењеринг са соп. на буџет</t>
  </si>
  <si>
    <t>2.26.</t>
  </si>
  <si>
    <t>Наплаћена партиципац.31.12.2014. на ТР 1.1.2015.</t>
  </si>
  <si>
    <t>2.27.</t>
  </si>
  <si>
    <t>Заокружења</t>
  </si>
  <si>
    <t>3.</t>
  </si>
  <si>
    <t>УКУПНА СРЕДСТВА НА БУЏЕТСКОМ РАЧУНУ (1+2)</t>
  </si>
  <si>
    <t>4.</t>
  </si>
  <si>
    <t>Извршена плаћања  са буџетског рачуна 04.01.2016.г</t>
  </si>
  <si>
    <t>Pharma product,проф.за aqua purificata за апотеку,нар.14/90-4</t>
  </si>
  <si>
    <t>Мин.финансија Пореска управа, децембар, извршење обавеза учешћа запош.особа са инвалидитетом</t>
  </si>
  <si>
    <t>Санитет.матер.ВА 31.12.2015.</t>
  </si>
  <si>
    <t>Кисеоник ВА 31.12.2015.</t>
  </si>
  <si>
    <t>Лаборат.матер. и реагенси ВА 31.12.2015.</t>
  </si>
  <si>
    <t>Санитет.матер.за вантелесну оплодњуВА 31.12.2015.</t>
  </si>
  <si>
    <t>Стање буџет.рачуна после плаћања 04.01.2016.</t>
  </si>
  <si>
    <t>06.01.2016.</t>
  </si>
  <si>
    <t>Стање средстава на дан 05.01.2016.године</t>
  </si>
  <si>
    <t>Средства уплаћена на буџетски рачун 05.01.2016.г</t>
  </si>
  <si>
    <t xml:space="preserve">  </t>
  </si>
  <si>
    <t>Извршена плаћања  са буџетског рачуна 05.01.2016.г</t>
  </si>
  <si>
    <t>Готовина, допуна за моб.тел.Др Станкић</t>
  </si>
  <si>
    <t xml:space="preserve">Материјал.трошкови </t>
  </si>
  <si>
    <t>Стање буџет.рачуна после плаћања 05.01.2016.</t>
  </si>
  <si>
    <t>08.01.2016.</t>
  </si>
  <si>
    <t>Стање средстава на дан 06.01.2016.године</t>
  </si>
  <si>
    <t>Средства уплаћена на буџетски рачун 06.01.2016.г</t>
  </si>
  <si>
    <t>Извршена плаћања  са буџетског рачуна 06.01.2016.г</t>
  </si>
  <si>
    <t>Енергенти, Бгд Електране</t>
  </si>
  <si>
    <t>Стање буџет.рачуна после плаћања 06.01.2016.</t>
  </si>
  <si>
    <t>11.01.2016.</t>
  </si>
  <si>
    <t>Стање средстава на дан 08.01.2016.године</t>
  </si>
  <si>
    <t>Средства уплаћена на буџетски рачун 08.01.2016.г</t>
  </si>
  <si>
    <t>Извршена плаћања  са буџетског рачуна 08.01.2016.г</t>
  </si>
  <si>
    <t>Лекови ВА 31.01.2016.</t>
  </si>
  <si>
    <t>Исхрана ВА 31.01.2016.</t>
  </si>
  <si>
    <t xml:space="preserve">Лекови ван листе лекова </t>
  </si>
  <si>
    <t>Реп.дирек.за воде, јануар 2016., накнада за коришћење водног добра</t>
  </si>
  <si>
    <t>Реп.дирек.за воде, јануар 2016., накнада за испуштену воду</t>
  </si>
  <si>
    <t>Стање буџет.рачуна после плаћања 08.01.2016.</t>
  </si>
  <si>
    <t>12.01.2016.</t>
  </si>
  <si>
    <t>Стање средстава на дан 11.01.2016.године</t>
  </si>
  <si>
    <t>Средства уплаћена на буџетски рачун 11.01.2016.г</t>
  </si>
  <si>
    <t>Извршена плаћања  са буџетског рачуна 11.01.2016.г</t>
  </si>
  <si>
    <t>Трошкови платног промета</t>
  </si>
  <si>
    <t>Стање буџет.рачуна после плаћања 11.01.2016.</t>
  </si>
  <si>
    <t>13.01.2016.</t>
  </si>
  <si>
    <t>Стање средстава на дан 12.01.2016.године</t>
  </si>
  <si>
    <t>Средства уплаћена на буџетски рачун 12.01.2016.г</t>
  </si>
  <si>
    <t>Извршена плаћања  са буџетског рачуна 12.01.2016.г</t>
  </si>
  <si>
    <t>Лекови Ва 25.01.2016.</t>
  </si>
  <si>
    <t>Исхрана Ва 31.01.2016.</t>
  </si>
  <si>
    <t>Ауторско дело 43% самостал.умет.запос.</t>
  </si>
  <si>
    <t>Ауторско дело 43% самостал.умет.</t>
  </si>
  <si>
    <t>Принудна наплата</t>
  </si>
  <si>
    <t>Стање буџет.рачуна после плаћања 12.01.2016.</t>
  </si>
  <si>
    <t>14.01.2016.</t>
  </si>
  <si>
    <t>Стање средстава на дан 13.01.2016.године</t>
  </si>
  <si>
    <t>Средства уплаћена на буџетски рачун 13.01.2016.г</t>
  </si>
  <si>
    <t>Извршена плаћања  са буџетског рачуна 13.01.2016.г</t>
  </si>
  <si>
    <t>Интерфриго</t>
  </si>
  <si>
    <t>ЈП ПТТ Србија, проф.за пријем пош.пошиљки</t>
  </si>
  <si>
    <t>V.I.P. Security</t>
  </si>
  <si>
    <t>Стање буџет.рачуна после плаћања 13.01.2016.</t>
  </si>
  <si>
    <t>15.01.2016.</t>
  </si>
  <si>
    <t>Стање средстава на дан 14.01.2016.године</t>
  </si>
  <si>
    <t>Средства уплаћена на буџетски рачун 14.01.2016.г</t>
  </si>
  <si>
    <t>Извршена плаћања  са буџетског рачуна 14.01.2016.г</t>
  </si>
  <si>
    <t>Стање буџет.рачуна после плаћања 14.01.2016.</t>
  </si>
  <si>
    <t>18.01.2016.</t>
  </si>
  <si>
    <t>Стање средстава на дан 15.01.2016.године</t>
  </si>
  <si>
    <t>Средства уплаћена на буџетски рачун 15.01.2016.г</t>
  </si>
  <si>
    <t xml:space="preserve">РФЗО-плате  за јануар први  део </t>
  </si>
  <si>
    <t xml:space="preserve">Пренос недост. средстава са сопст.рн на буџет зараде, јануар први део, стимулаци,неугов.рад.епидурал </t>
  </si>
  <si>
    <t>Извршена плаћања  са буџетског рачуна 15.01.2016.г</t>
  </si>
  <si>
    <t>Ауторско дело сам.умет.43% По Прој.Минист.културе</t>
  </si>
  <si>
    <t>Материјал.трошкови ВА 30.11.2015</t>
  </si>
  <si>
    <t xml:space="preserve">Зараде јануар први део 2016 </t>
  </si>
  <si>
    <t>Готовина (термостат за радијаторе за управу)</t>
  </si>
  <si>
    <t>Стање буџет.рачуна после плаћања 15.01.2016.</t>
  </si>
  <si>
    <t>19.01.2016.</t>
  </si>
  <si>
    <t>Стање средстава на дан 18.01.2016.године</t>
  </si>
  <si>
    <t>Средства уплаћена на буџетски рачун 18.01.2016.г</t>
  </si>
  <si>
    <t>Пренос сред. Принудна наплата по Р-15692/15 ( са соп. на буџет)М.петровић</t>
  </si>
  <si>
    <t>Извршена плаћања  са буџетског рачуна 18.01.2016.г</t>
  </si>
  <si>
    <t>Материј.трошкови</t>
  </si>
  <si>
    <t>Исхрана ВА 15.02.2016.</t>
  </si>
  <si>
    <t>Стање буџет.рачуна после плаћања 18.01.2016.</t>
  </si>
  <si>
    <t>20.01.2016.</t>
  </si>
  <si>
    <t>Стање средстава на дан 19.01.2016.године</t>
  </si>
  <si>
    <t>Средства уплаћена на буџетски рачун 19.01.2016.г</t>
  </si>
  <si>
    <t>Исплата консултанти  децембар 2015</t>
  </si>
  <si>
    <t>Лекови ван листе лекова-валута 16.02.2015</t>
  </si>
  <si>
    <t>Исплата енергенти</t>
  </si>
  <si>
    <t>Исплата цитостатици-валута 31.12.2015</t>
  </si>
  <si>
    <t>Исплата лекови-валута 15.02.2016</t>
  </si>
  <si>
    <t>Исплата лекови вантелесно-валута 15.02.2016</t>
  </si>
  <si>
    <t>Исплаза сан.мат.-валута 19.01.2016</t>
  </si>
  <si>
    <t>Исплата кисеоник-валута 19.01.2016</t>
  </si>
  <si>
    <t>Исплата лаб.мат.и реагенси-валута 19.01.2016</t>
  </si>
  <si>
    <t>Исплата сан.матер.вантелесно-валута 19.01.2016</t>
  </si>
  <si>
    <t>Исплата преко благајне-допуна моб.др Радојичић</t>
  </si>
  <si>
    <t>21.01.2016.</t>
  </si>
  <si>
    <t>Стање средстава на дан 20.01.2016.године</t>
  </si>
  <si>
    <t>Средства уплаћена на буџетски рачун 20.01.2016.г</t>
  </si>
  <si>
    <t>Извршена плаћања  са буџетског рачуна 20.01.2016.г</t>
  </si>
  <si>
    <t>Oтпремнина Ј.Томић</t>
  </si>
  <si>
    <t>AS Black glass, скидање фолије са санитет.возила Cady због регистрац.нар.14/13-3</t>
  </si>
  <si>
    <t>Диплон,проф.за текстил.завесу за купатило за пријем,нар.14/8-4</t>
  </si>
  <si>
    <t xml:space="preserve">   </t>
  </si>
  <si>
    <t>Стање буџет.рачуна после плаћања 20.01.2016.</t>
  </si>
  <si>
    <t>22.01.2016.</t>
  </si>
  <si>
    <t>Стање средстава на дан 21.01.2016.године</t>
  </si>
  <si>
    <t>Средства уплаћена на буџетски рачун 21.01.2016.г</t>
  </si>
  <si>
    <t>Извршена плаћања  са буџетског рачуна 21.01.2016</t>
  </si>
  <si>
    <t>Апотека Фарма Продукт,лекови,нар.14/90-4</t>
  </si>
  <si>
    <t>Extreme,проф.за антивирусни софтвер,лиценца,нар.14/5-4</t>
  </si>
  <si>
    <t>Отпремнина</t>
  </si>
  <si>
    <t>Стање буџет.рачуна после плаћања 21.01.2016.</t>
  </si>
  <si>
    <t>25.01.2016.</t>
  </si>
  <si>
    <t>Стање средстава на дан 22.01.2016.године</t>
  </si>
  <si>
    <t>Средства уплаћена на буџетски рачун 22.01.2016.г</t>
  </si>
  <si>
    <t>Извршена плаћања  са буџетског рачуна 23.01.2016</t>
  </si>
  <si>
    <t>Компанија Дунав осигурање,осигурање санитет.возила БГ 019БЂ</t>
  </si>
  <si>
    <t>Дунав Ауто, тех.преглед санитет.возила БГ 019БЂ</t>
  </si>
  <si>
    <t>Комунална такса за рег.возила БГ 019БЂ</t>
  </si>
  <si>
    <t>Завод за израду новчаница и кованог новца, налепнице за унутрашњу употребу БГ 019БЂ</t>
  </si>
  <si>
    <t>МУП РС, налепница за унут.употребу БГ 019БЂ</t>
  </si>
  <si>
    <t>Управа за трезор,издавање потврде за регистрацију санитет.возила БГ 019БЂ</t>
  </si>
  <si>
    <t>Текиг Велетекс, спаваћице</t>
  </si>
  <si>
    <t>Стање буџет.рачуна после плаћања 22.01.2016.</t>
  </si>
  <si>
    <t>26.01.2016.</t>
  </si>
  <si>
    <t>Стање средстава на дан 25.01.2016.године</t>
  </si>
  <si>
    <t>Средства уплаћена на буџетски рачун 25.01.2016.г</t>
  </si>
  <si>
    <t>Извршена плаћања  са буџетског рачуна 25.01.2016</t>
  </si>
  <si>
    <t>Медицински факултет</t>
  </si>
  <si>
    <t>Стање буџет.рачуна после плаћања 25.01.2016.</t>
  </si>
  <si>
    <t>27.01.2016.</t>
  </si>
  <si>
    <t>Стање средстава на дан 26.01.2016.године</t>
  </si>
  <si>
    <t>Средства уплаћена на буџетски рачун 26.01.2016.г</t>
  </si>
  <si>
    <t>Извршена плаћања  са буџетског рачуна 26.01.2016</t>
  </si>
  <si>
    <t>Исплата пор.боловање новембар 2015</t>
  </si>
  <si>
    <t>Исплата пор.боловање децембар 2015</t>
  </si>
  <si>
    <t>Стање буџет.рачуна после плаћања 26.01.2016.</t>
  </si>
  <si>
    <t>28.01.2016.</t>
  </si>
  <si>
    <t>Стање средстава на дан 27.01.2016.године</t>
  </si>
  <si>
    <t>Средства уплаћена на буџетски рачун 27.01.2016.г</t>
  </si>
  <si>
    <t>Исплата готовине преко благајне,Нолит-регистар свеске за кадровску службу</t>
  </si>
  <si>
    <t>Стање буџет.рачуна после плаћања 27.01.2016.</t>
  </si>
  <si>
    <t>29.01.2016.</t>
  </si>
  <si>
    <t>Стање средстава на дан 28.01.2016.године</t>
  </si>
  <si>
    <t>Средства уплаћена на буџетски рачун 28.01.2016.г</t>
  </si>
  <si>
    <t>Извршена плаћања  са буџетског рачуна 28.01.2016</t>
  </si>
  <si>
    <t>Сена и Сана</t>
  </si>
  <si>
    <t>Медицински Факултет-Др Рудић Ивана-ужа спец.</t>
  </si>
  <si>
    <t>Медицински Факултет-Др Нејковић Лазар-ужа спец.</t>
  </si>
  <si>
    <t>Стање буџет.рачуна после плаћања 28.01.2016.</t>
  </si>
  <si>
    <t>01.02.2016.</t>
  </si>
  <si>
    <t>Стање средстава на дан 29.01.2016.године</t>
  </si>
  <si>
    <t>Средства уплаћена на буџетски рачун 29.01.2016.г</t>
  </si>
  <si>
    <t>РФЗО-превоз запослених за фебруар  2016.</t>
  </si>
  <si>
    <t>Извршена плаћања  са буџетског рачуна 29.01.2016</t>
  </si>
  <si>
    <t>Превоз за фебрура 2016</t>
  </si>
  <si>
    <t>Елеком,технички материјал</t>
  </si>
  <si>
    <t xml:space="preserve">Енергенти </t>
  </si>
  <si>
    <t>Стање буџет.рачуна после плаћања 29.01.2016.</t>
  </si>
  <si>
    <t>02.02.2016.</t>
  </si>
  <si>
    <t>Стање средстава на дан 01.02.2016.године</t>
  </si>
  <si>
    <t>Средства уплаћена на буџетски рачун 01.02.2016.г</t>
  </si>
  <si>
    <t xml:space="preserve">РФЗО-плате  за јануар други  део </t>
  </si>
  <si>
    <t>Извршена плаћања  са буџетског рачуна 01.02.2016</t>
  </si>
  <si>
    <t>Фарма продукт-проф.за аква пурификату и риванол за апотеку</t>
  </si>
  <si>
    <t xml:space="preserve">Исплата зарада јануар други део </t>
  </si>
  <si>
    <t>Стање буџет.рачуна после плаћања 01.02.2016.</t>
  </si>
  <si>
    <t>03.02.2016.</t>
  </si>
  <si>
    <t>Стање средстава на дан 02.02.2016.године</t>
  </si>
  <si>
    <t>Средства уплаћена на буџетски рачун 02.02.2016.г</t>
  </si>
  <si>
    <t>Извршена плаћања  са буџетског рачуна 02.02.2016</t>
  </si>
  <si>
    <t>Фарма продукт,проф.за солуцију H2O2</t>
  </si>
  <si>
    <t>Репуб.дирек.за воде, фебруар 2016.умањење по к.о. За 2015.</t>
  </si>
  <si>
    <t>Репуб.дирек.за воде, фебруар 2016.умањење по к.о. за 2015.за испуштену воду</t>
  </si>
  <si>
    <t>Енергенти</t>
  </si>
  <si>
    <t>Исхрана ВА 28.02.</t>
  </si>
  <si>
    <t>Стање буџет.рачуна после плаћања 02.02.2016.</t>
  </si>
  <si>
    <t>04.02.2016.</t>
  </si>
  <si>
    <t>Стање средстава на дан 03.02.2016.године</t>
  </si>
  <si>
    <t>Средства уплаћена на буџетски рачун 03.02.2016.г</t>
  </si>
  <si>
    <t>Извршена плаћања  са буџетског рачуна 03.02.2016</t>
  </si>
  <si>
    <t>Санитет.матер. ВА 24.01.2016.</t>
  </si>
  <si>
    <t>Лаборат.матер. И реагенси ВА 24.01.2016.</t>
  </si>
  <si>
    <t>Кисеоник ВА 31.01.2016.</t>
  </si>
  <si>
    <t>Лекови ВА 10.03.2016.</t>
  </si>
  <si>
    <t>Од игле до локомотиве,проф за дозер за течни сапун, нар.14/17-4</t>
  </si>
  <si>
    <t>ЈП ПТТ Пошта Србије, проф.за пријем пош.пошиљки</t>
  </si>
  <si>
    <t>Стање буџет.рачуна после плаћања 03.02.2016.</t>
  </si>
  <si>
    <t>05.02.2016.</t>
  </si>
  <si>
    <t>Стање средстава на дан 04.02.2016.године</t>
  </si>
  <si>
    <t>Средства уплаћена на буџетски рачун 04.02.2016.г</t>
  </si>
  <si>
    <t>РФЗО-финансирање запош.инвалид, јануар 2016</t>
  </si>
  <si>
    <t>Извршена плаћања  са буџетског рачуна 04.02.2016</t>
  </si>
  <si>
    <t>Минис.финансија, Пореска управа,рехабилитов.инвалиди,јануар 2016</t>
  </si>
  <si>
    <t>Санитет.матер. ВА 31.01.2016.</t>
  </si>
  <si>
    <t>Лаборат.матер. ВА 31.01.</t>
  </si>
  <si>
    <t>Санитет.матер.за вантелес.оп. ВА 31.01.2016.</t>
  </si>
  <si>
    <t>Лекови ван листе лекова ВА 02.03.</t>
  </si>
  <si>
    <t>Стање буџет.рачуна после плаћања 04.02.2016.</t>
  </si>
  <si>
    <t>08.02.2016.</t>
  </si>
  <si>
    <t>Стање средстава на дан 05.02.2016.године</t>
  </si>
  <si>
    <t>Средства уплаћена на буџетски рачун 05.02.2016.г</t>
  </si>
  <si>
    <t>Извршена плаћања  са буџетског рачуна 05.02.2016</t>
  </si>
  <si>
    <t>Допуна за моб.тел. Др Станкић</t>
  </si>
  <si>
    <t>Службени Гласник,проф.за тендер за радове на АРТ-у</t>
  </si>
  <si>
    <t>Службени Гласник,проф.за тендер за лапараскопски потрошни матер.</t>
  </si>
  <si>
    <t>Тривакс,сервис генератора на Арабели,педијатрија</t>
  </si>
  <si>
    <t>Синофарм,санитет.матер.</t>
  </si>
  <si>
    <t>Стање буџет.рачуна после плаћања 05.02.2016.</t>
  </si>
  <si>
    <t>09.02.2016.</t>
  </si>
  <si>
    <t>Стање средстава на дан 08.02.2016.године</t>
  </si>
  <si>
    <t>Средства уплаћена на буџетски рачун 08.02.2016.г</t>
  </si>
  <si>
    <t>Извршена плаћања  са буџетског рачуна 08.02.2016</t>
  </si>
  <si>
    <t>Службени гласник, проф. за тендер за течност и прашак-016-3</t>
  </si>
  <si>
    <t>Sixpack dizajn s</t>
  </si>
  <si>
    <t>Стање буџет.рачуна после плаћања 08.02.2016.</t>
  </si>
  <si>
    <t>10.02.2016.</t>
  </si>
  <si>
    <t>Стање средстава на дан 09.02.2016.године</t>
  </si>
  <si>
    <t>Средства уплаћена на буџетски рачун 09.02.2016.г</t>
  </si>
  <si>
    <t>Извршена плаћања  са буџетског рачуна 09.02.2016</t>
  </si>
  <si>
    <t>Материјал.трошкови ВА 31.12.2015.</t>
  </si>
  <si>
    <t>Стање буџет.рачуна после плаћања 09.02.2016.</t>
  </si>
  <si>
    <t>11.02.2016.</t>
  </si>
  <si>
    <t>Стање средстава на дан 10.02.2016.године</t>
  </si>
  <si>
    <t>Средства уплаћена на буџетски рачун 10.02.2016.г</t>
  </si>
  <si>
    <t>Извршена плаћања  са буџетског рачуна 10.02.2016</t>
  </si>
  <si>
    <t>Стање буџет.рачуна после плаћања 10.02.2016.</t>
  </si>
  <si>
    <t>12.02.2016.</t>
  </si>
  <si>
    <t>Стање средстава на дан 11.02.2016.године</t>
  </si>
  <si>
    <t>Средства уплаћена на буџетски рачун 11.02.2016.г</t>
  </si>
  <si>
    <t>Извршена плаћања  са буџетског рачуна 11.02.2016</t>
  </si>
  <si>
    <t>Лекови ВА 29.02.</t>
  </si>
  <si>
    <t>Стање буџет.рачуна после плаћања 11.02.2016.</t>
  </si>
  <si>
    <t>17.02.2016.</t>
  </si>
  <si>
    <t>Стање средстава на дан 12.02.2016.године</t>
  </si>
  <si>
    <t>Средства уплаћена на буџетски рачун 12.02.2016.г</t>
  </si>
  <si>
    <t>РФЗО-јубиларне награде - јануар 2016</t>
  </si>
  <si>
    <t>Извршена плаћања  са буџетског рачуна 12.02.2016</t>
  </si>
  <si>
    <t>Допуна за моб.тел. Др Радојичић</t>
  </si>
  <si>
    <t>М-Образци за кадровску службу</t>
  </si>
  <si>
    <t>Експресна пошта ПТТ Србије за Др Ракић</t>
  </si>
  <si>
    <t>Стање буџет.рачуна после плаћања 12.02.2016.</t>
  </si>
  <si>
    <t>18.02.2016.</t>
  </si>
  <si>
    <t>Стање средстава на дан 17.02.2016.године</t>
  </si>
  <si>
    <t>Средства уплаћена на буџетски рачун 17.02.2016.г</t>
  </si>
  <si>
    <t xml:space="preserve">РФЗО-плате  за фебруар први  део </t>
  </si>
  <si>
    <t>Пренос недост. средстава са сопст.рн на буџет зараде, фебруар други део, стимулаци,неугов.рад.епидурал</t>
  </si>
  <si>
    <t>Извршена плаћања  са буџетског рачуна 17.02.2016</t>
  </si>
  <si>
    <t>Зарада, фебруар први део</t>
  </si>
  <si>
    <t>Јубиларне награде, јануар 2016</t>
  </si>
  <si>
    <t>Стање буџет.рачуна после плаћања 17.02.2016.</t>
  </si>
  <si>
    <t>19.02.2016.</t>
  </si>
  <si>
    <t>Стање средстава на дан 18.02.2016.године</t>
  </si>
  <si>
    <t>Средства уплаћена на буџетски рачун 18.02.2016.г</t>
  </si>
  <si>
    <t>Извршена плаћања  са буџетског рачуна 18.02.2016</t>
  </si>
  <si>
    <t>Исплата консултанти-јануар 2016</t>
  </si>
  <si>
    <t>Стање буџет.рачуна после плаћања 18.02.2016.</t>
  </si>
  <si>
    <t>22.02.2016.</t>
  </si>
  <si>
    <t>Стање средстава на дан 19.02.2016.године</t>
  </si>
  <si>
    <t>Средства уплаћена на буџетски рачун 19.02.2016.г</t>
  </si>
  <si>
    <t>Извршена плаћања  са буџетског рачуна 19.02.2016</t>
  </si>
  <si>
    <t>Пов.неут.сред.М.З. Пројекат Др Перисић</t>
  </si>
  <si>
    <t>Исхрана ВА 15.03.2016.</t>
  </si>
  <si>
    <t>Енергенти Ва 01.03.2016.</t>
  </si>
  <si>
    <t>Лекови ВА 15.03.2016.</t>
  </si>
  <si>
    <t>Стање буџет.рачуна после плаћања 19.02.2016.</t>
  </si>
  <si>
    <t>23.02.2016.</t>
  </si>
  <si>
    <t>Стање средстава на дан 22.02.2016.године</t>
  </si>
  <si>
    <t>Средства уплаћена на буџетски рачун 22.02.2016.г</t>
  </si>
  <si>
    <t>Извршена плаћања  са буџетског рачуна 22.02.2016</t>
  </si>
  <si>
    <t>Провизија</t>
  </si>
  <si>
    <t>YU Sorbon, проф.за мушеме ѕа Ак. 1, нар.14/45-4</t>
  </si>
  <si>
    <t>YU Sorbon, проф.за мушеме за породил., нар.14/45-4</t>
  </si>
  <si>
    <t>Сена и Сана,материјал за хигијену</t>
  </si>
  <si>
    <t>Стање буџет.рачуна после плаћања 22.02.2016.</t>
  </si>
  <si>
    <t>24.02.2016.</t>
  </si>
  <si>
    <t>Стање средстава на дан 23.02.2016.године</t>
  </si>
  <si>
    <t>Средства уплаћена на буџетски рачун 23.02.2016.г</t>
  </si>
  <si>
    <t>Извршена плаћања  са буџетског рачуна 23.02.2016</t>
  </si>
  <si>
    <t>Провизија, Управа за трезор</t>
  </si>
  <si>
    <t>ЈП ПТТ, проф.за 100 допл.марки</t>
  </si>
  <si>
    <t>Санитет.матер.ВА 09.02.</t>
  </si>
  <si>
    <t>Лаборат.матер. и реагенси Ва 09.02.</t>
  </si>
  <si>
    <t>Санитет.матер.за вантелесну оплодњу ВА 09.02.</t>
  </si>
  <si>
    <t>Кисеоник Месер Техногас Ва 09.02.</t>
  </si>
  <si>
    <t>Цитостатици ВА 01.02.</t>
  </si>
  <si>
    <t>Техноманија,проф.за Горење штапне миксере,нар.14/49-4</t>
  </si>
  <si>
    <t>Омнипромет,проф. за кутлаче за кухињу,нар.14/23-4</t>
  </si>
  <si>
    <t>Стање буџет.рачуна после плаћања 23.02.2016.</t>
  </si>
  <si>
    <t>26.02.2016.</t>
  </si>
  <si>
    <t>Стање средстава на дан 25.02.2016.године</t>
  </si>
  <si>
    <t>Средства уплаћена на буџетски рачун 25.02.2016.г</t>
  </si>
  <si>
    <t>РФЗО-крв и продукти од крви</t>
  </si>
  <si>
    <t>Министарство рада и соц.пол.-породиљско боловање јануар  2016</t>
  </si>
  <si>
    <t>Заокружења, повраћај средстава Фарма продукт</t>
  </si>
  <si>
    <t>Извршена плаћања  са буџетског рачуна 25.02.2016</t>
  </si>
  <si>
    <t>Исплата доп.рад за јануар 2016-Др Недељковић Сузана</t>
  </si>
  <si>
    <t>Исплата пор.боловање децембар други део 2015</t>
  </si>
  <si>
    <t>Исплата пор.боловање јануар 2016</t>
  </si>
  <si>
    <t>Исплата лекови валута 07.03.2016</t>
  </si>
  <si>
    <t>Исплата лекови ван листе лекова-валута 13.03.2016</t>
  </si>
  <si>
    <t>Исплата материјални трошкови</t>
  </si>
  <si>
    <t>Исплата сан.материјал-Велебит</t>
  </si>
  <si>
    <t>Стање буџет.рачуна после плаћања 25.02.2016.</t>
  </si>
  <si>
    <t>29.02.2016.</t>
  </si>
  <si>
    <t>Стање средстава на дан 26.02.2016.године</t>
  </si>
  <si>
    <t>Средства уплаћена на буџетски рачун 26.02.2016.г</t>
  </si>
  <si>
    <t>РФЗО-превоз запослених за март  2016.</t>
  </si>
  <si>
    <t>Буџет-Министарство здравља, инвестиције у објекте</t>
  </si>
  <si>
    <t>Повраћај ПТМ Шабац, по К.О.</t>
  </si>
  <si>
    <t>Извршена плаћања  са буџетског рачуна 26.02.2016</t>
  </si>
  <si>
    <t>Превоз, март 2016</t>
  </si>
  <si>
    <t>Стање буџет.рачуна после плаћања 26.02.2016.</t>
  </si>
  <si>
    <t>01.03.2016.</t>
  </si>
  <si>
    <t>Стање средстава на дан 29.02.2016.године</t>
  </si>
  <si>
    <t>Средства уплаћена на буџетски рачун 29.02.2016.г</t>
  </si>
  <si>
    <t>Извршена плаћања  са буџетског рачуна 29.02.2016</t>
  </si>
  <si>
    <t>Готовина, роба за андролошку амбуланту(грејач,дихтунг и термостат)</t>
  </si>
  <si>
    <t>Професионал Медик, М.З. 7 пацијент монитора за интензивну негу</t>
  </si>
  <si>
    <t>.</t>
  </si>
  <si>
    <t>Стање буџет.рачуна после плаћања 29.02.2016.</t>
  </si>
  <si>
    <t>02.03.2016.</t>
  </si>
  <si>
    <t>Стање средстава на дан 01.03.2016.године</t>
  </si>
  <si>
    <t>Средства уплаћена на буџетски рачун 01.03.2016.г</t>
  </si>
  <si>
    <t xml:space="preserve">РФЗО-плате  за фебруар други  део </t>
  </si>
  <si>
    <t>Извршена плаћања  са буџетског рачуна 01.03.2016</t>
  </si>
  <si>
    <t>Породиљско боловање, јануар</t>
  </si>
  <si>
    <t>Зарада, фебруар други део</t>
  </si>
  <si>
    <t>Стање буџет.рачуна после плаћања 01.03.2016.</t>
  </si>
  <si>
    <t>03.03.2016.</t>
  </si>
  <si>
    <t>Стање средстава на дан 02.03.2016.године</t>
  </si>
  <si>
    <t>Средства уплаћена на буџетски рачун 02.03.2016.г</t>
  </si>
  <si>
    <t>Извршена плаћања  са буџетског рачуна 02.03.2016</t>
  </si>
  <si>
    <t>Управа за Трезор-тр.пл.промета</t>
  </si>
  <si>
    <t>Исплата крв-валута 02.03.2016</t>
  </si>
  <si>
    <t>I &amp; D com</t>
  </si>
  <si>
    <t>Стање буџет.рачуна после плаћања 02.03.2016.</t>
  </si>
  <si>
    <t>04.03.2016.</t>
  </si>
  <si>
    <t>Стање средстава на дан 03.03.2016.године</t>
  </si>
  <si>
    <t>Средства уплаћена на буџетски рачун 03.03.2016.г</t>
  </si>
  <si>
    <t>РФЗО-финансирање запош.инвалид, ФЕБРУАР 2016</t>
  </si>
  <si>
    <t>Повраћај зараде Др Т Шљиванчанин, извршитељ Бојан Урић по  Р-2519/14</t>
  </si>
  <si>
    <t>Извршена плаћања  са буџетског рачуна 03.03.2016</t>
  </si>
  <si>
    <t>Пореска управа,обавеза запошљавања особа са инвалидит.фрбруар</t>
  </si>
  <si>
    <t>Реп.дирек.за воде, накнада за кориш.вод.добра, март</t>
  </si>
  <si>
    <t>Реп.дирек.за воде, накнада за испуш..воду, март</t>
  </si>
  <si>
    <t>Фарма продукт, проф.за аква пурификату,нар.14/90-4</t>
  </si>
  <si>
    <t>Санитет.матер.ВА 21.02.</t>
  </si>
  <si>
    <t>Санитет.матер. Кисеоник ВА 21.02.</t>
  </si>
  <si>
    <t>Санитет.матер.за вантел.оплодњу ВА 21.02.</t>
  </si>
  <si>
    <t>Лаборат.матер. И реагенси Ва 21.02.</t>
  </si>
  <si>
    <t>Лекови ВА 27.03.</t>
  </si>
  <si>
    <t>Кисеоник ВА 27.03.</t>
  </si>
  <si>
    <t>Цитостатици ВА 22.02.</t>
  </si>
  <si>
    <t>Крв, део Рн Институт за транс.крви</t>
  </si>
  <si>
    <t>Исхрана ВА 31.03.</t>
  </si>
  <si>
    <t xml:space="preserve">Штампарија Академија, коричење </t>
  </si>
  <si>
    <t>Пароко, проф. 30% ав. Шмиргла за чишћење електрода за оп.блок, нар.14/62-4</t>
  </si>
  <si>
    <t>Стање буџет.рачуна после плаћања 03.03.2016.</t>
  </si>
  <si>
    <t>07.03.2016.</t>
  </si>
  <si>
    <t>Стање средстава на дан 04.03.2016.године</t>
  </si>
  <si>
    <t>Средства уплаћена на буџетски рачун 04.03.2016.г</t>
  </si>
  <si>
    <t>Извршена плаћања  са буџетског рачуна 04.03.2016</t>
  </si>
  <si>
    <t xml:space="preserve">Враћена зарада на рачун Т.Шљиванчанин </t>
  </si>
  <si>
    <t>Стање буџет.рачуна после плаћања 04.03.2016.</t>
  </si>
  <si>
    <t>08.03.2016.</t>
  </si>
  <si>
    <t>Стање средстава на дан 07.03.2016.године</t>
  </si>
  <si>
    <t>Средства уплаћена на буџетски рачун 07.03.2016.г</t>
  </si>
  <si>
    <t>Извршена плаћања  са буџетског рачуна 07.03.2016</t>
  </si>
  <si>
    <t>Др Станкић, допуна за мобилни тел.</t>
  </si>
  <si>
    <t>Службени гласник,набавка лекова ван централ.тендера, нар 016-6/4</t>
  </si>
  <si>
    <t>Матер.трошкови ВА 31.01.</t>
  </si>
  <si>
    <t>Стање буџет.рачуна после плаћања 07.03.2016.</t>
  </si>
  <si>
    <t>09.03.2016.</t>
  </si>
  <si>
    <t>Стање средстава на дан 08.03.2016.године</t>
  </si>
  <si>
    <t>Средства уплаћена на буџетски рачун 08.03.2016.г</t>
  </si>
  <si>
    <t>Извршена плаћања  са буџетског рачуна 08.03.2016</t>
  </si>
  <si>
    <t>Еенергенти</t>
  </si>
  <si>
    <t>Погребне услуге</t>
  </si>
  <si>
    <t>Стање буџет.рачуна после плаћања 08.03.2016.</t>
  </si>
  <si>
    <t>10.03.2016.</t>
  </si>
  <si>
    <t>Стање средстава на дан 09.03.2016.године</t>
  </si>
  <si>
    <t>Средства уплаћена на буџетски рачун 09.03.2016.г</t>
  </si>
  <si>
    <t>Извршена плаћања  са буџетског рачуна 09.03.2016</t>
  </si>
  <si>
    <t>BMK, чишћење клинике</t>
  </si>
  <si>
    <t>Стање буџет.рачуна после плаћања 09.03.2016.</t>
  </si>
  <si>
    <t>11.03.2016.</t>
  </si>
  <si>
    <t>Стање средстава на дан 10.03.2016.године</t>
  </si>
  <si>
    <t>Средства уплаћена на буџетски рачун 10.03.2016.г</t>
  </si>
  <si>
    <t>Извршена плаћања  са буџетског рачуна 10.03.2016</t>
  </si>
  <si>
    <t>Стање буџет.рачуна после плаћања 10.03.2016.</t>
  </si>
  <si>
    <t>14.03.2016.</t>
  </si>
  <si>
    <t>Стање средстава на дан 11.03.2016.године</t>
  </si>
  <si>
    <t>Средства уплаћена на буџетски рачун 11.03.2016.г</t>
  </si>
  <si>
    <t>Извршена плаћања  са буџетског рачуна 11.03.2016</t>
  </si>
  <si>
    <t>Управа за Трезор-трошкови пл.промета</t>
  </si>
  <si>
    <t>ЈППТ саобраћаја-проф.за пријем пошт.пошиљки</t>
  </si>
  <si>
    <t>Стање буџет.рачуна после плаћања 11.03.2016.</t>
  </si>
  <si>
    <t>15.03.2016.</t>
  </si>
  <si>
    <t>Стање средстава на дан 14.03.2016.године</t>
  </si>
  <si>
    <t>Средства уплаћена на буџетски рачун 14.03.2016.г</t>
  </si>
  <si>
    <t>Извршена плаћања  са буџетског рачуна 14.03.2016</t>
  </si>
  <si>
    <t>Исплата готовине-доп.за моб.тел-др Радојичић</t>
  </si>
  <si>
    <t>Стање буџет.рачуна после плаћања 14.03.2016.</t>
  </si>
  <si>
    <t>16.03.2016.</t>
  </si>
  <si>
    <t>Стање средстава на дан 15.03.2016.године</t>
  </si>
  <si>
    <t>Средства уплаћена на буџетски рачун 15.03.2016.г</t>
  </si>
  <si>
    <t>Извршена плаћања  са буџетског рачуна 15.03.2016</t>
  </si>
  <si>
    <t xml:space="preserve">Исплата материјални трошкови </t>
  </si>
  <si>
    <t>Стање буџет.рачуна после плаћања 15.03.2016.</t>
  </si>
  <si>
    <t>17.03.2016.</t>
  </si>
  <si>
    <t>Стање средстава на дан 16.03.2016.године</t>
  </si>
  <si>
    <t>Средства уплаћена на буџетски рачун 16.03.2016.г</t>
  </si>
  <si>
    <t xml:space="preserve">РФЗО-плате  за март први  део </t>
  </si>
  <si>
    <t>Извршена плаћања  са буџетског рачуна 16.03.2016</t>
  </si>
  <si>
    <t>Зарада за март први део</t>
  </si>
  <si>
    <t>Стање буџет.рачуна после плаћања 16.03.2016.</t>
  </si>
  <si>
    <t>18.03.2016.</t>
  </si>
  <si>
    <t>Стање средстава на дан 17.03.2016.године</t>
  </si>
  <si>
    <t>Средства уплаћена на буџетски рачун 17.03.2016.г</t>
  </si>
  <si>
    <t>Пренос недост. средстава са сопст.рн на буџет зараде,март први део, стимулаци,неугов.рад.епидурал</t>
  </si>
  <si>
    <t>Извршена плаћања  са буџетског рачуна 17.03.2016</t>
  </si>
  <si>
    <t>Службени гласник-проф.за прод.рока јн 016-6</t>
  </si>
  <si>
    <t>исплата материјални трошкови</t>
  </si>
  <si>
    <t>Исплата исхрана валута 31.03.2016</t>
  </si>
  <si>
    <t>Исплата лекови-кисеоник</t>
  </si>
  <si>
    <t>Исплата консултанти -фебруар 2016</t>
  </si>
  <si>
    <t>Стање буџет.рачуна после плаћања 17.03.2016.</t>
  </si>
  <si>
    <t>21.03.2016.</t>
  </si>
  <si>
    <t>Стање средстава на дан 18.03.2016.године</t>
  </si>
  <si>
    <t>Средства уплаћена на буџетски рачун 18.03.2016.г</t>
  </si>
  <si>
    <t>РФЗО-јубиларне награде - фебруар 2016</t>
  </si>
  <si>
    <t xml:space="preserve">Пренос недост. средстава са сопст.рн на буџет зарада,јануар 2016 Н.Милијић по Допису РФЗО </t>
  </si>
  <si>
    <t>Извршена плаћања  са буџетског рачуна 18.03.2016</t>
  </si>
  <si>
    <t>Повраћај средстава за плате јануар 2016 Н.Милијић</t>
  </si>
  <si>
    <t>Стање буџет.рачуна после плаћања 18.03.2016.</t>
  </si>
  <si>
    <t>22.03.2016.</t>
  </si>
  <si>
    <t>Стање средстава на дан 21.03.2016.године</t>
  </si>
  <si>
    <t>Средства уплаћена на буџетски рачун 21.03.2016.г</t>
  </si>
  <si>
    <t>Извршена плаћања  са буџетског рачуна 21.03.2016</t>
  </si>
  <si>
    <t>Јубиларне награде, фебруар</t>
  </si>
  <si>
    <t>ЈП ПТТ, проф.за квалификац.елек.сертификат на смарт картици</t>
  </si>
  <si>
    <t>Санитет.материјал ВА 29.02</t>
  </si>
  <si>
    <t>Лаборат.матер. И реагенси ВА 28.02.</t>
  </si>
  <si>
    <t>Санитет.матер.за вантел.оплодњу ВА 28.02.</t>
  </si>
  <si>
    <t>Кисеоник ВА 29.02.</t>
  </si>
  <si>
    <t>Стање буџет.рачуна после плаћања 21.03.2016.</t>
  </si>
  <si>
    <t>23.03.2016.</t>
  </si>
  <si>
    <t>Стање средстава на дан 22.03.2016.године</t>
  </si>
  <si>
    <t>Средства уплаћена на буџетски рачун 22.03.2016.г</t>
  </si>
  <si>
    <t>Министарство рада и соц.пол.-породиљско боловање фебруар  2016</t>
  </si>
  <si>
    <t>Извршена плаћања  са буџетског рачуна 22.03.2016</t>
  </si>
  <si>
    <t>Цитостатици ВА 10.03.</t>
  </si>
  <si>
    <t>Апотека Фарма продукт, нар.14/90-4</t>
  </si>
  <si>
    <t>Стање буџет.рачуна после плаћања 22.03.2016.</t>
  </si>
  <si>
    <t>24.03.2016.</t>
  </si>
  <si>
    <t>Резервисано</t>
  </si>
  <si>
    <t>Стање средстава на дан 23.03.2016.године</t>
  </si>
  <si>
    <t>Средства уплаћена на буџетски рачун 23.03.2016.г</t>
  </si>
  <si>
    <t>Извршена плаћања  са буџетског рачуна 23.03.2016</t>
  </si>
  <si>
    <t xml:space="preserve">Готовина, такси услуге </t>
  </si>
  <si>
    <t>Породиљско боловање за јануар и фебруар</t>
  </si>
  <si>
    <t>Монитор систем, проф. за напајање за рачунаре,тастатура,миш и адаптер за информ.по нар,.14/55-4</t>
  </si>
  <si>
    <t>Стање буџет.рачуна после плаћања 23.03.2016.</t>
  </si>
  <si>
    <t>25.03.2016.</t>
  </si>
  <si>
    <t>Стање средстава на дан 24.03.2016.године</t>
  </si>
  <si>
    <t>Средства уплаћена на буџетски рачун 24.03.2016.г</t>
  </si>
  <si>
    <t>Пренос недост. средстава са сопст.рн на буџет зарада,такси услуге</t>
  </si>
  <si>
    <t>Извршена плаћања  са буџетског рачуна 24.03.2016</t>
  </si>
  <si>
    <t>Санитет.матер.  Дексон</t>
  </si>
  <si>
    <t>Стање буџет.рачуна после плаћања 24.03.2016.</t>
  </si>
  <si>
    <t>28.03.2016.</t>
  </si>
  <si>
    <t>Стање средстава на дан 25.03.2016.године</t>
  </si>
  <si>
    <t>Извршена плаћања  са буџетског рачуна 25.03.2016</t>
  </si>
  <si>
    <t>Стање буџет.рачуна после плаћања 25.03.2016.</t>
  </si>
  <si>
    <t>29.03.2016.</t>
  </si>
  <si>
    <t>Стање средстава на дан 28.03.2016.године</t>
  </si>
  <si>
    <t>Средства уплаћена на буџетски рачун 28.03.2016.г</t>
  </si>
  <si>
    <t>Извршена плаћања  са буџетског рачуна 28.03.2016</t>
  </si>
  <si>
    <t>ЈП ПТТ, проф.за пријем пос.пошиљки</t>
  </si>
  <si>
    <t>Апотека Фарма продукт, проф.за аква пурифицата,нар. 14/90-4</t>
  </si>
  <si>
    <t>Sixpack designe studio,web sajt Klinike</t>
  </si>
  <si>
    <t>Стање буџет.рачуна после плаћања 28.03.2016.</t>
  </si>
  <si>
    <t>30.03.2016.</t>
  </si>
  <si>
    <t>Стање средстава на дан 29.03.2016.године</t>
  </si>
  <si>
    <t>Средства уплаћена на буџетски рачун 29.03.2016.г</t>
  </si>
  <si>
    <t>РФЗО-превоз запослених за април  2016.</t>
  </si>
  <si>
    <t>Извршена плаћања  са буџетског рачуна 29.03.2016</t>
  </si>
  <si>
    <t>Превоз, април</t>
  </si>
  <si>
    <t>Стање буџет.рачуна после плаћања 29.03.2016.</t>
  </si>
  <si>
    <t>31.03.2016.</t>
  </si>
  <si>
    <t>Стање средстава на дан 30.03.2016.године</t>
  </si>
  <si>
    <t>Средства уплаћена на буџетски рачун 30.03.2016.г</t>
  </si>
  <si>
    <t>Извршена плаћања  са буџетског рачуна 30.03.2016</t>
  </si>
  <si>
    <t>Телеком, моб.тел.новембар 2015</t>
  </si>
  <si>
    <t>Malex city copy service</t>
  </si>
  <si>
    <t>Стање буџет.рачуна после плаћања 30.03.2016.</t>
  </si>
  <si>
    <t>01.04.2016</t>
  </si>
  <si>
    <t>Стање средстава на дан 31.03.2016.године</t>
  </si>
  <si>
    <t>Средства уплаћена на буџетски рачун 31.03.2016.г</t>
  </si>
  <si>
    <t>Извршена плаћања  са буџетског рачуна 31.03.2016</t>
  </si>
  <si>
    <t>Породиљско боловање, фебруар</t>
  </si>
  <si>
    <t>Стање буџет.рачуна после плаћања 31.03.2016.</t>
  </si>
  <si>
    <t>04.04.2016.</t>
  </si>
  <si>
    <t>Стање средстава на дан 01.04.2016.године</t>
  </si>
  <si>
    <t>Средства уплаћена на буџетски рачун 01.04.2016.г</t>
  </si>
  <si>
    <t xml:space="preserve">РФЗО-плате  за март други  део </t>
  </si>
  <si>
    <t>Пренос недост. средстава са сопст.рн на буџет зарада,март други део</t>
  </si>
  <si>
    <t>Извршена плаћања  са буџетског рачуна 01.04.2016</t>
  </si>
  <si>
    <t>Зарада, март други део</t>
  </si>
  <si>
    <t>Троскови платног промета</t>
  </si>
  <si>
    <t>Тунел, прање санитет.возила</t>
  </si>
  <si>
    <t>Стање буџет.рачуна после плаћања 01.04.2016.</t>
  </si>
  <si>
    <t>06.04.2016.</t>
  </si>
  <si>
    <t>Стање средстава на дан 05.04.2016.године</t>
  </si>
  <si>
    <t>Средства уплаћена на буџетски рачун 05.04.2016.г</t>
  </si>
  <si>
    <t>РФЗО-финансирање запош.инвалид, МАРТ 2016</t>
  </si>
  <si>
    <t>Извршена плаћања  са буџетског рачуна 05.04.2016</t>
  </si>
  <si>
    <t>Исхрана ВА 05.04.</t>
  </si>
  <si>
    <t>Крв део рн.</t>
  </si>
  <si>
    <t>Лекови ВА 03.04.</t>
  </si>
  <si>
    <t>Кисеоник ВА 03.04.</t>
  </si>
  <si>
    <t>Санитет.матер. ВА 18.03.</t>
  </si>
  <si>
    <t>Лаборат.матер. и реагенси ВА 18.03.</t>
  </si>
  <si>
    <t>Допуна за мобилни тел. Др Станкић</t>
  </si>
  <si>
    <t>Стање буџет.рачуна после плаћања 05.04.2016.</t>
  </si>
  <si>
    <t>07.04.2016.</t>
  </si>
  <si>
    <t>Стање средстава на дан 06.04.2016.године</t>
  </si>
  <si>
    <t>Средства уплаћена на буџетски рачун 06.04.2016.г</t>
  </si>
  <si>
    <t>Извршена плаћања  са буџетског рачуна 06.04.2016</t>
  </si>
  <si>
    <t>Санитет.матер. ВА 03.04.</t>
  </si>
  <si>
    <t>Санитет.матер за вантел.оп. ВА 03.04.</t>
  </si>
  <si>
    <t>Лаборат.матер.и реагенси ВА 03.04.</t>
  </si>
  <si>
    <t>Службени гласник,проф.за тендер за позив,радови на АРТ-у</t>
  </si>
  <si>
    <t>Апотека Фарма продукт,проф.за хидроген</t>
  </si>
  <si>
    <t>Стање буџет.рачуна после плаћања 06.04.2016.</t>
  </si>
  <si>
    <t>08.04.2016.</t>
  </si>
  <si>
    <t>Стање средстава на дан 07.04.2016.године</t>
  </si>
  <si>
    <t>Средства уплаћена на буџетски рачун 07.04.2016.г</t>
  </si>
  <si>
    <t>РФЗО-јубиларне награде - март 2016</t>
  </si>
  <si>
    <t>Извршена плаћања  са буџетског рачуна 07.04.2016</t>
  </si>
  <si>
    <t>Репуб.дирекција за воду, април, накнада за коришћење водног добра</t>
  </si>
  <si>
    <t>Репуб.дирекција за воду, април, накнада за испуштену воду</t>
  </si>
  <si>
    <t>Стање буџет.рачуна после плаћања 07.04.2016.</t>
  </si>
  <si>
    <t>11.04.2016.</t>
  </si>
  <si>
    <t>Стање средстава на дан 08.04.2016.године</t>
  </si>
  <si>
    <t>Средства уплаћена на буџетски рачун 08.04.2016.г</t>
  </si>
  <si>
    <t>Извршена плаћања  са буџетског рачуна 08.04.2016</t>
  </si>
  <si>
    <t xml:space="preserve">Јубиларне награде, март </t>
  </si>
  <si>
    <t>Wobi House,проф.за пнеумат.пиштољ и спирално црево за централ.стерил.</t>
  </si>
  <si>
    <t>Стање буџет.рачуна после плаћања 08.04.2016.</t>
  </si>
  <si>
    <t>12.04.2016.</t>
  </si>
  <si>
    <t>Стање средстава на дан 11.04.2016.године</t>
  </si>
  <si>
    <t>Средства уплаћена на буџетски рачун 11.04.2016.г</t>
  </si>
  <si>
    <t>Извршена плаћања  са буџетског рачуна 11.04.2016</t>
  </si>
  <si>
    <t>Стање буџет.рачуна после плаћања 11.04.2016.</t>
  </si>
  <si>
    <t>13.04.2016.</t>
  </si>
  <si>
    <t>Стање средстава на дан 12.04.2016.године</t>
  </si>
  <si>
    <t>Средства уплаћена на буџетски рачун 12.04.2016.г</t>
  </si>
  <si>
    <t>Извршена плаћања  са буџетског рачуна 12.04.2016</t>
  </si>
  <si>
    <t>Апотека Фарма Продукт,проф.за аква пурификату по нар.14/90-4</t>
  </si>
  <si>
    <t>Симтекс ТР, проф.за 5 јастука за пород.нар.14/106-4</t>
  </si>
  <si>
    <t>Стање буџет.рачуна после плаћања 12.04.2016.</t>
  </si>
  <si>
    <t>14.04.2016.</t>
  </si>
  <si>
    <t>Стање средстава на дан 13.04.2016.године</t>
  </si>
  <si>
    <t>Средства уплаћена на буџетски рачун 13.04.2016.г</t>
  </si>
  <si>
    <t>Извршена плаћања  са буџетског рачуна 13.04.2016</t>
  </si>
  <si>
    <t>Текинг Велетекс, текстилни матер.за кројачницу</t>
  </si>
  <si>
    <t>Стање буџет.рачуна после плаћања 13.04.2016.</t>
  </si>
  <si>
    <t>18.04.2016.</t>
  </si>
  <si>
    <t>Стање средстава на дан 15.04.2016.године</t>
  </si>
  <si>
    <t>Средства уплаћена на буџетски рачун 15.04.2016.г</t>
  </si>
  <si>
    <t xml:space="preserve">РФЗО-плате  за април први  део </t>
  </si>
  <si>
    <t>Пренос недост. средстава са сопст.рн на буџет зарада,април први део</t>
  </si>
  <si>
    <t>Извршена плаћања  са буџетског рачуна 15.04.2016</t>
  </si>
  <si>
    <t>Зарада, април први део</t>
  </si>
  <si>
    <t>Стање буџет.рачуна после плаћања 15.04.2016.</t>
  </si>
  <si>
    <t>19.04.2016.</t>
  </si>
  <si>
    <t>Стање средстава на дан 18.04.2016.године</t>
  </si>
  <si>
    <t>Средства уплаћена на буџетски рачун 18.04.2016.г</t>
  </si>
  <si>
    <t>Извршена плаћања  са буџетског рачуна 18.04.2016</t>
  </si>
  <si>
    <t>Санитет.матер. ВА 09.04.</t>
  </si>
  <si>
    <t>Санитет.матер.за вантел.оп. ВА 09.04.</t>
  </si>
  <si>
    <t>Лаборат.матер. и реагенси</t>
  </si>
  <si>
    <t>Крв ВА 10.03.</t>
  </si>
  <si>
    <t>Лекови</t>
  </si>
  <si>
    <t>Исхрана ВА 03.05.</t>
  </si>
  <si>
    <t>Лекови ван листе лекова</t>
  </si>
  <si>
    <t>Стање буџет.рачуна после плаћања 18.04.2016.</t>
  </si>
  <si>
    <t>20.04.2016.</t>
  </si>
  <si>
    <t>Стање средстава на дан 19.04.2016.године</t>
  </si>
  <si>
    <t>Средства уплаћена на буџетски рачун 19.04.2016.г</t>
  </si>
  <si>
    <t>Извршена плаћања  са буџетског рачуна 19.04.2016</t>
  </si>
  <si>
    <t>Цитостатици ВА 25.04.</t>
  </si>
  <si>
    <t>Матер.трошкови</t>
  </si>
  <si>
    <t>Стање буџет.рачуна после плаћања 19.04.2016.</t>
  </si>
  <si>
    <t>21.04.2016.</t>
  </si>
  <si>
    <t>Стање средстава на дан 20.04.2016.године</t>
  </si>
  <si>
    <t>Средства уплаћена на буџетски рачун 20.04.2016.г</t>
  </si>
  <si>
    <t>Министарство рада и соц.пол.-породиљско боловање март  2016</t>
  </si>
  <si>
    <t>Извршена плаћања  са буџетског рачуна 20.04.2016</t>
  </si>
  <si>
    <t>Привредна Комора Србије,проф.за 2 смарт картице</t>
  </si>
  <si>
    <t>Стање буџет.рачуна после плаћања 20.04.2016.</t>
  </si>
  <si>
    <t>25.04.2016.</t>
  </si>
  <si>
    <t>Стање средстава на дан 22.04.2016.године</t>
  </si>
  <si>
    <t>Средства уплаћена на буџетски рачун 22.04.2016.г</t>
  </si>
  <si>
    <t>Извршена плаћања  са буџетског рачуна 22.04.2016</t>
  </si>
  <si>
    <t>Исплата отпремнине-Симић Мирослава</t>
  </si>
  <si>
    <t>Исплата отпремнине-Деспинић Драгана</t>
  </si>
  <si>
    <t>Стање буџет.рачуна после плаћања 22.04.2016.</t>
  </si>
  <si>
    <t>26.04.2016.</t>
  </si>
  <si>
    <t>Стање средстава на дан 25.04.2016.године</t>
  </si>
  <si>
    <t>Средства уплаћена на буџетски рачун 25.04.2016.г</t>
  </si>
  <si>
    <t>Извршена плаћања  са буџетског рачуна 25.04.2016</t>
  </si>
  <si>
    <t>ЈП ПТТ проф.за допл.марке</t>
  </si>
  <si>
    <t>Апотека Pharma Product-aqua purificata</t>
  </si>
  <si>
    <t>Стање буџет.рачуна после плаћања 25.04.2016.</t>
  </si>
  <si>
    <t>27.04.2016.</t>
  </si>
  <si>
    <t>Стање средстава на дан 26.04.2016.године</t>
  </si>
  <si>
    <t>Средства уплаћена на буџетски рачун 26.04.2016.г</t>
  </si>
  <si>
    <t>Извршена плаћања  са буџетског рачуна 26.04.2016</t>
  </si>
  <si>
    <t>Исплата превоз за мај 2016</t>
  </si>
  <si>
    <t>Стефан Ариље-проф.за бенкице за педијатриј .по нар.14/115-4</t>
  </si>
  <si>
    <t>Дис Експорт Импорт-проф.за кројачке маказе за сечење газе за стерилизацију-нар.14/119-4</t>
  </si>
  <si>
    <t>Стање буџет.рачуна после плаћања 26.04.2016.</t>
  </si>
  <si>
    <t>28.04.2016.</t>
  </si>
  <si>
    <t>Стање средстава на дан 27.04.2016.године</t>
  </si>
  <si>
    <t>Средства уплаћена на буџетски рачун 27.04.2016.г</t>
  </si>
  <si>
    <t>РФЗО-превоз запослених за мај  2016.</t>
  </si>
  <si>
    <t>Извршена плаћања  са буџетског рачуна 27.04.2016</t>
  </si>
  <si>
    <t>Стање буџет.рачуна после плаћања 27.04.2016.</t>
  </si>
  <si>
    <t>04.05.2016.</t>
  </si>
  <si>
    <t>Стање средстава на дан 28.04.2016.године</t>
  </si>
  <si>
    <t>Средства уплаћена на буџетски рачун 28.04.2016.г</t>
  </si>
  <si>
    <t xml:space="preserve">Повраћај средстава за јуб.награду З.Дрндаревић </t>
  </si>
  <si>
    <t>Извршена плаћања  са буџетског рачуна 28.04.2016</t>
  </si>
  <si>
    <t xml:space="preserve">Матер.трошкови </t>
  </si>
  <si>
    <t>Стање буџет.рачуна после плаћања 28.04.2016.</t>
  </si>
  <si>
    <t>05.05.2016.</t>
  </si>
  <si>
    <t>Стање средстава на дан 04.05.2016.године</t>
  </si>
  <si>
    <t>Средства уплаћена на буџетски рачун 04.05.2016.г</t>
  </si>
  <si>
    <t xml:space="preserve">РФЗО-плате  за април ДРУГИ  део </t>
  </si>
  <si>
    <t>РФЗО-финансирање запош.инвалид, АПРИЛ 2016</t>
  </si>
  <si>
    <t>Пренос недост. средстава са сопст.рн на буџет зарада,април други део</t>
  </si>
  <si>
    <t>Извршена плаћања  са буџетског рачуна 04.05.2016</t>
  </si>
  <si>
    <t>Зарада, април други део</t>
  </si>
  <si>
    <t>Стање буџет.рачуна после плаћања 04.05.2016.</t>
  </si>
  <si>
    <t>06.05.2016.</t>
  </si>
  <si>
    <t>Стање средстава на дан 05.05.2016.године</t>
  </si>
  <si>
    <t>Средства уплаћена на буџетски рачун 05.05.2016.г</t>
  </si>
  <si>
    <t>Пренос сред. са соп.рачуна на буџет, порез на јуб.награду З.Дрндаревић</t>
  </si>
  <si>
    <t>Извршена плаћања  са буџетског рачуна 05.05.2016</t>
  </si>
  <si>
    <t xml:space="preserve">Повраћај средстава РФЗО за јуб.награду З.Дрндаревић </t>
  </si>
  <si>
    <t>Пореска управа,обавеза запош.инвалида,април</t>
  </si>
  <si>
    <t>Лекови ВА 04.04.</t>
  </si>
  <si>
    <t>Крв ВА 15.05.</t>
  </si>
  <si>
    <t>Енергенти ВА 08.04.</t>
  </si>
  <si>
    <t>Исхрана ВА 20.05.</t>
  </si>
  <si>
    <t>Лекови ван листе лекова ВА 15.05.</t>
  </si>
  <si>
    <t>Санитет.потрошни материјал ВА 15.04.</t>
  </si>
  <si>
    <t>Лабораторијски матер. и реагенси ВА 15.04.</t>
  </si>
  <si>
    <t>Стање буџет.рачуна после плаћања 05.05.2016.</t>
  </si>
  <si>
    <t>09.05.2016.</t>
  </si>
  <si>
    <t>Стање средстава на дан 06.05.2016.године</t>
  </si>
  <si>
    <t>Средства уплаћена на буџетски рачун 06.05.2016.г</t>
  </si>
  <si>
    <t>Извршена плаћања  са буџетског рачуна 06.05.2016</t>
  </si>
  <si>
    <t>Сена и Сана, средства за хигијену</t>
  </si>
  <si>
    <t>Стање буџет.рачуна после плаћања 06.05.2016.</t>
  </si>
  <si>
    <t>10.05.2016.</t>
  </si>
  <si>
    <t>Стање средстава на дан 09.05.2016.године</t>
  </si>
  <si>
    <t>Средства уплаћена на буџетски рачун 09.05.2016.г</t>
  </si>
  <si>
    <t xml:space="preserve">Повраћај средстава - Српска Банка, угашена партија Живојка Чуковић </t>
  </si>
  <si>
    <t>Извршена плаћања  са буџетског рачуна 09.05.2016</t>
  </si>
  <si>
    <t>Стање буџет.рачуна после плаћања 09.05.2016.</t>
  </si>
  <si>
    <t>11.05.2016.</t>
  </si>
  <si>
    <t>Стање средстава на дан 10.05.2016.године</t>
  </si>
  <si>
    <t>Средства уплаћена на буџетски рачун 10.05.2016.г</t>
  </si>
  <si>
    <t>Извршена плаћања  са буџетског рачуна 10.05.2016</t>
  </si>
  <si>
    <t>Погребне услуге, сол помоћ Р.Шеварика за смрт супруга</t>
  </si>
  <si>
    <t>Апотека Фарма продукт, лекови</t>
  </si>
  <si>
    <t>Пренос средстава, зарада Чуковић Живојка</t>
  </si>
  <si>
    <t>Стање буџет.рачуна после плаћања 10.05.2016.</t>
  </si>
  <si>
    <t>12.05.2016.</t>
  </si>
  <si>
    <t>Стање средстава на дан 11.05.2016.године</t>
  </si>
  <si>
    <t>Средства уплаћена на буџетски рачун 11.05.2016.г</t>
  </si>
  <si>
    <t xml:space="preserve">РФЗО-плате  за мај први  део </t>
  </si>
  <si>
    <t>Извршена плаћања  са буџетског рачуна 11.05.2016</t>
  </si>
  <si>
    <t>Санитет.матер.за вантел.оплодњу</t>
  </si>
  <si>
    <t>Стање буџет.рачуна после плаћања 11.05.2016.</t>
  </si>
  <si>
    <t>13.05.2016.</t>
  </si>
  <si>
    <t>Стање средстава на дан 12.05.2016.године</t>
  </si>
  <si>
    <t>Средства уплаћена на буџетски рачун 12.05.2016.г</t>
  </si>
  <si>
    <t>Извршена плаћања  са буџетског рачуна 12.05.2016</t>
  </si>
  <si>
    <t>Репуб.дирекција за воде 5/16, разлика по Р број 352-01-1/2016-07/9,кориш.вод.добра</t>
  </si>
  <si>
    <t>Репуб.дирекција за воде 5/16, разлика по Р број 352-01-1/2016-07/9,накнада за испуштену воду</t>
  </si>
  <si>
    <t>Галеб систем, подешавање времена</t>
  </si>
  <si>
    <t>ЈП ПТТ Србије,проф.за 100 доплатних марки</t>
  </si>
  <si>
    <t>Стање буџет.рачуна после плаћања 12.05.2016.</t>
  </si>
  <si>
    <t>16.05.2016.</t>
  </si>
  <si>
    <t>Стање средстава на дан 13.05.2016.године</t>
  </si>
  <si>
    <t>Средства уплаћена на буџетски рачун 13.05.2016.г</t>
  </si>
  <si>
    <t>Извршена плаћања  са буџетског рачуна 13.05.2016</t>
  </si>
  <si>
    <t>Буџет РС, накнада трошкова вршења надзора здрав.инспектора-регистрација клинике</t>
  </si>
  <si>
    <t>Стање буџет.рачуна после плаћања 13.05.2016.</t>
  </si>
  <si>
    <t>17.05.2016.</t>
  </si>
  <si>
    <t>Стање средстава на дан 16.05.2016.године</t>
  </si>
  <si>
    <t>Средства уплаћена на буџетски рачун 16.05.2016.г</t>
  </si>
  <si>
    <t>Пренос недост. средстава са сопст.рн на буџет зарада,мај први део</t>
  </si>
  <si>
    <t>Извршена плаћања  са буџетског рачуна 16.05.2016</t>
  </si>
  <si>
    <t>Зарада, мај први део</t>
  </si>
  <si>
    <t>Стање буџет.рачуна после плаћања 16.05.2016.</t>
  </si>
  <si>
    <t>18.05.2016.</t>
  </si>
  <si>
    <t>Стање средстава на дан 17.05.2016.године</t>
  </si>
  <si>
    <t>РФЗО-јубиларне награде - април 2016</t>
  </si>
  <si>
    <t>Извршена плаћања  са буџетског рачуна 17.05.2016</t>
  </si>
  <si>
    <t>Апотека Фарма Продукт, лекови</t>
  </si>
  <si>
    <t>Стање буџет.рачуна после плаћања 17.05.2016.</t>
  </si>
  <si>
    <t>19.05.2016.</t>
  </si>
  <si>
    <t>Стање средстава на дан 18.05.2016.године</t>
  </si>
  <si>
    <t>Средства уплаћена на буџетски рачун 17.05.2016.г</t>
  </si>
  <si>
    <t>Извршена плаћања  са буџетског рачуна 18.05.2016</t>
  </si>
  <si>
    <t>Енергенти ВА 18.05.</t>
  </si>
  <si>
    <t>Исхрана ВА 31.05.</t>
  </si>
  <si>
    <t>Стање буџет.рачуна после плаћања 18.05.2016.</t>
  </si>
  <si>
    <t>20.05.2016.</t>
  </si>
  <si>
    <t>Стање средстава на дан 19.05.2016.године</t>
  </si>
  <si>
    <t>Средства уплаћена на буџетски рачун 19.05.2016.г</t>
  </si>
  <si>
    <t>Извршена плаћања  са буџетског рачуна 19.05.2016</t>
  </si>
  <si>
    <t>Допуна за мобилни телеф.за Др Радојичић</t>
  </si>
  <si>
    <t>Лекови ВА 14.04.</t>
  </si>
  <si>
    <t>Кисеоник ВА 14.04.</t>
  </si>
  <si>
    <t>Цитостатици ВА 26.0.4</t>
  </si>
  <si>
    <t>Санитет.матер. ВА 24.04.</t>
  </si>
  <si>
    <t>Лаборат.матер. ВА 24.04.</t>
  </si>
  <si>
    <t>Стање буџет.рачуна после плаћања 19.05.2016.</t>
  </si>
  <si>
    <t>23.05.2016.</t>
  </si>
  <si>
    <t>Стање средстава на дан 20.05.2016.године</t>
  </si>
  <si>
    <t>Средства уплаћена на буџетски рачун 20.05.2016.г</t>
  </si>
  <si>
    <t>Извршена плаћања  са буџетског рачуна 20.05.2016</t>
  </si>
  <si>
    <t>Санитет.матер.ВА 05.05.</t>
  </si>
  <si>
    <t>Лаборат.матер. И реаг. ВА 05.05.</t>
  </si>
  <si>
    <t>Лекови ВА 03.05.</t>
  </si>
  <si>
    <t>Кисеоник ВА 03.05.</t>
  </si>
  <si>
    <t>Стање буџет.рачуна после плаћања 20.05.2016.</t>
  </si>
  <si>
    <t>24.05.2016.</t>
  </si>
  <si>
    <t>Стање средстава на дан 23.05.2016.године</t>
  </si>
  <si>
    <t>Средства уплаћена на буџетски рачун 23.05.2016.г</t>
  </si>
  <si>
    <t>Министарство рада и соц.пол.-породиљско боловање април  2016</t>
  </si>
  <si>
    <t>Извршена плаћања  са буџетског рачуна 23.05.2016</t>
  </si>
  <si>
    <t>Управа за Трезор,трошкови платног промета</t>
  </si>
  <si>
    <t>Материјал.трошкови</t>
  </si>
  <si>
    <t>Стање буџет.рачуна после плаћања 23.05.2016.</t>
  </si>
  <si>
    <t>25.05.2016.</t>
  </si>
  <si>
    <t>Стање средстава на дан 24.05.2016.године</t>
  </si>
  <si>
    <t>Средства уплаћена на буџетски рачун 24.05.2016.г</t>
  </si>
  <si>
    <t>Извршена плаћања  са буџетског рачуна 24.05.2016</t>
  </si>
  <si>
    <t>Јубиларне награде, април 2016</t>
  </si>
  <si>
    <t>Породиљско боловање март додатни</t>
  </si>
  <si>
    <t>Породиљско боловање април</t>
  </si>
  <si>
    <t>Санитет.материј. ВА 07.05.</t>
  </si>
  <si>
    <t>Лекови ВА 04.05.</t>
  </si>
  <si>
    <t>Цитостатици ВА 08.05.</t>
  </si>
  <si>
    <t>Стање буџет.рачуна после плаћања 24.05.2016.</t>
  </si>
  <si>
    <t>26.05.2016.</t>
  </si>
  <si>
    <t>Стање средстава на дан 25.05.2016.године</t>
  </si>
  <si>
    <t>Средства уплаћена на буџетски рачун 25.05.2016.г</t>
  </si>
  <si>
    <t>Извршена плаћања  са буџетског рачуна 25.05.2016</t>
  </si>
  <si>
    <t>Стање буџет.рачуна после плаћања 25.05.2016.</t>
  </si>
  <si>
    <t>27.05.2016.</t>
  </si>
  <si>
    <t>Стање средстава на дан 26.05.2016.године</t>
  </si>
  <si>
    <t>Средства уплаћена на буџетски рачун 26.05.2016.г</t>
  </si>
  <si>
    <t>Извршена плаћања  са буџетског рачуна 26.05.2016</t>
  </si>
  <si>
    <t>Породиљско боловање март трећи део</t>
  </si>
  <si>
    <t>Породиљско боловање април други</t>
  </si>
  <si>
    <t>Накнада штете за неискоришћен г.о. Т Антонијевић</t>
  </si>
  <si>
    <t>Стање буџет.рачуна после плаћања 26.05.2016.</t>
  </si>
  <si>
    <t>30.05.2016.</t>
  </si>
  <si>
    <t>Стање средстава на дан 27.05.2016.године</t>
  </si>
  <si>
    <t>Средства уплаћена на буџетски рачун 27.05.2016.г</t>
  </si>
  <si>
    <t>Извршена плаћања  са буџетског рачуна 27.05.2016</t>
  </si>
  <si>
    <t>Стање буџет.рачуна после плаћања 27.05.2016.</t>
  </si>
  <si>
    <t>31.05.2016.</t>
  </si>
  <si>
    <t>Стање средстава на дан 30.05.2016.године</t>
  </si>
  <si>
    <t>Средства уплаћена на буџетски рачун 30.05.2016.г</t>
  </si>
  <si>
    <t>РФЗО-превоз запослених за јуни  2016.</t>
  </si>
  <si>
    <t xml:space="preserve">Повраћај средстава - </t>
  </si>
  <si>
    <t>Извршена плаћања  са буџетског рачуна 30.05.2016</t>
  </si>
  <si>
    <t>Превоз, јуни 2016</t>
  </si>
  <si>
    <t>ЈП ПТТ, проф.за пријем поштанских пошиљки</t>
  </si>
  <si>
    <t>Стање буџет.рачуна после плаћања 30.05.2016.</t>
  </si>
  <si>
    <t>01.06.2016.</t>
  </si>
  <si>
    <t>Стање средстава на дан 01.06.2016.године</t>
  </si>
  <si>
    <t>Средства уплаћена на буџетски рачун 01.06.2016.г</t>
  </si>
  <si>
    <t xml:space="preserve">РФЗО-плате  за мај други  део </t>
  </si>
  <si>
    <t>Пренос  средстава за неизвршене налоге (Принудна наплата)</t>
  </si>
  <si>
    <t>Извршена плаћања  са буџетског рачуна 01.06.2016</t>
  </si>
  <si>
    <t>Принудна наплата Судско решење 17И1962/16 Анкица и Марија Половина</t>
  </si>
  <si>
    <t>Породиљско боловање март четврти део</t>
  </si>
  <si>
    <t>Породиљско боловање април трећи део</t>
  </si>
  <si>
    <t>ТР Симтекс, проф.за јастук за научно одељење по нар.број14/127-4</t>
  </si>
  <si>
    <t>Фарма продукт, лекови</t>
  </si>
  <si>
    <t>Материјал.трошкови ВА 31.05.</t>
  </si>
  <si>
    <t>Стање буџет.рачуна после плаћања 01.06.2016.</t>
  </si>
  <si>
    <t>03.06.2016.</t>
  </si>
  <si>
    <t>Стање средстава на дан 02.06.2016.године</t>
  </si>
  <si>
    <t>Средства уплаћена на буџетски рачун 02.06.2016.г</t>
  </si>
  <si>
    <t>Пренос недост. средстава са сопст.рн на буџет зарада,мај други део</t>
  </si>
  <si>
    <t>Пренос сред. са соп.рачуна на буџет, недостајућа средства - принудна наплата део</t>
  </si>
  <si>
    <t>Извршена плаћања  са буџетског рачуна 02.06.2016</t>
  </si>
  <si>
    <t>Мотопласт,проф.за стреч и фолију за АРТ,нар.бр.14/156-4</t>
  </si>
  <si>
    <t>Стање буџет.рачуна после плаћања 02.06.2016.</t>
  </si>
  <si>
    <t>06.06.2016.</t>
  </si>
  <si>
    <t>Стање средстава на дан 03.06.2016.године</t>
  </si>
  <si>
    <t>Средства уплаћена на буџетски рачун 03.06.2016.г</t>
  </si>
  <si>
    <t>Извршена плаћања  са буџетског рачуна 03.06.2016</t>
  </si>
  <si>
    <t>Енергенти ВА 31.05. део рачуна</t>
  </si>
  <si>
    <t>Исхрана ВА 15.06.</t>
  </si>
  <si>
    <t>YU Sorbon, проф.за мушеме за неонатол.,нар.14/125-4</t>
  </si>
  <si>
    <t>Стање буџет.рачуна после плаћања 03.06.2016.</t>
  </si>
  <si>
    <t>СТАЊЕ СРЕДСТАВА , НАПЛАТЕ И ИЗМИРЕЊЕ ОБАВЕЗА</t>
  </si>
  <si>
    <t>07.06.2016.</t>
  </si>
  <si>
    <t xml:space="preserve"> А. БУЏЕТСКИ РАЧУН 840-198661-16 (рсд)</t>
  </si>
  <si>
    <t>Промет подрачуна</t>
  </si>
  <si>
    <t>Стање средстава на дан 06.06.2016.године</t>
  </si>
  <si>
    <t>Средства уплаћена на буџетски рачун 06.06.2016.г</t>
  </si>
  <si>
    <t>Извршена плаћања  са буџетског рачуна 06.06.2016</t>
  </si>
  <si>
    <t>Стање буџет.рачуна после плаћања 06.06.2016.</t>
  </si>
  <si>
    <t>08.06.2016.</t>
  </si>
  <si>
    <t>Стање средстава на дан 07.06.2016.године</t>
  </si>
  <si>
    <t>Средства уплаћена на буџетски рачун 07.06.2016.г</t>
  </si>
  <si>
    <t>РФЗО-финансирање запош.инвалид, МАЈ 2016</t>
  </si>
  <si>
    <t>Извршена плаћања  са буџетског рачуна 07.06.2016</t>
  </si>
  <si>
    <t>Санитет.матер.ВА 21.05.2016.</t>
  </si>
  <si>
    <t>Лаборат.матер. И реаг.ВА 21.05.2016.</t>
  </si>
  <si>
    <t>Лекови ВА 30.05.2016.</t>
  </si>
  <si>
    <t>Кисеоник ВА 30.05.2016</t>
  </si>
  <si>
    <t>Стање буџет.рачуна после плаћања 07.06.2016.</t>
  </si>
  <si>
    <t>09.06.2016.</t>
  </si>
  <si>
    <t>Стање средстава на дан 08.06.2016.године</t>
  </si>
  <si>
    <t>Средства уплаћена на буџетски рачун 08.06.2016.г</t>
  </si>
  <si>
    <t>Извршена плаћања  са буџетског рачуна 08.06.2016</t>
  </si>
  <si>
    <t>Санитет.матер.ВА 22.05.2016.</t>
  </si>
  <si>
    <t>Лаборат.матер. И реаг.ВА 22.05.2016.</t>
  </si>
  <si>
    <t>Лекови ВА 31.05.2016.</t>
  </si>
  <si>
    <t>Пореска Управа, обавеза запошљавања инвалида,мај</t>
  </si>
  <si>
    <t>Стање буџет.рачуна после плаћања 08.06.2016.</t>
  </si>
  <si>
    <t>10.06.2016.</t>
  </si>
  <si>
    <t>Стање средстава на дан 09.06.2016.године</t>
  </si>
  <si>
    <t>Средства уплаћена на буџетски рачун 09.06.2016.г</t>
  </si>
  <si>
    <t>Извршена плаћања  са буџетског рачуна 09.06.2016</t>
  </si>
  <si>
    <t>Републичка дирекција за воде,нак.за кориш.вод.добра,јун</t>
  </si>
  <si>
    <t>Републичка дирекција за воде,нак.за испуш.воду,јун</t>
  </si>
  <si>
    <t>Санитет.матер. Еколаб хигијена</t>
  </si>
  <si>
    <t>Лаборат.матер. Промедиа</t>
  </si>
  <si>
    <t>Стање буџет.рачуна после плаћања 09.06.2016.</t>
  </si>
  <si>
    <t>13.06.2016.</t>
  </si>
  <si>
    <t>Стање средстава на дан 10.06.2016.године</t>
  </si>
  <si>
    <t>Средства уплаћена на буџетски рачун 10.06.2016.г</t>
  </si>
  <si>
    <t>Извршена плаћања  са буџетског рачуна 10.06.2016</t>
  </si>
  <si>
    <t>Телеком Србија-фиксни телефон април 2016</t>
  </si>
  <si>
    <t>Телеком Србија-моб.телефон април 2016</t>
  </si>
  <si>
    <t>Телеком Србија-интернет април 2016</t>
  </si>
  <si>
    <t>Sixpack dizajn studiо</t>
  </si>
  <si>
    <t>Стање буџет.рачуна после плаћања 10.06.2016.</t>
  </si>
  <si>
    <t>14.06.2016.</t>
  </si>
  <si>
    <t>Стање средстава на дан 13.06.2016.године</t>
  </si>
  <si>
    <t>Средства уплаћена на буџетски рачун 13.06.2016.г</t>
  </si>
  <si>
    <t>РФЗО-јубиларне награде - мај 2016</t>
  </si>
  <si>
    <t>Извршена плаћања  са буџетског рачуна 13.06.2016</t>
  </si>
  <si>
    <t>Стање буџет.рачуна после плаћања 13.06.2016.</t>
  </si>
  <si>
    <t>15.06.2016.</t>
  </si>
  <si>
    <t>Стање средстава на дан 14.06.2016.године</t>
  </si>
  <si>
    <t>Средства уплаћена на буџетски рачун 14.06.2016.г</t>
  </si>
  <si>
    <t>Извршена плаћања  са буџетског рачуна 14.06.2016</t>
  </si>
  <si>
    <t>Исплата јубиларне награде за мај 2016</t>
  </si>
  <si>
    <t>Трошкови пл.промета-Управа за Трезор</t>
  </si>
  <si>
    <t>Стање буџет.рачуна после плаћања 14.06.2016.</t>
  </si>
  <si>
    <t>16.06.2016.</t>
  </si>
  <si>
    <t>Стање средстава на дан 15.06.2016.године</t>
  </si>
  <si>
    <t>Средства уплаћена на буџетски рачун 15.06.2016.г</t>
  </si>
  <si>
    <t>Извршена плаћања  са буџетског рачуна 15.06.2016</t>
  </si>
  <si>
    <t>Допуна за моб.тел.-Др Душанка Радојичић</t>
  </si>
  <si>
    <t>Стање буџет.рачуна после плаћања 15.06.2016.</t>
  </si>
  <si>
    <t>17.06.2016.</t>
  </si>
  <si>
    <t>Стање средстава на дан 16.06.2016.године</t>
  </si>
  <si>
    <t>Средства уплаћена на буџетски рачун 16.06.2016.г</t>
  </si>
  <si>
    <t xml:space="preserve">РФЗО-плате  за јун први  део </t>
  </si>
  <si>
    <t>Пренос недост. средстава са сопст.рн на буџет зарада,јун први део</t>
  </si>
  <si>
    <t>Извршена плаћања  са буџетског рачуна 16.06.2016</t>
  </si>
  <si>
    <t>Зарада за јун први део</t>
  </si>
  <si>
    <t>Стање буџет.рачуна после плаћања 16.06.2016.</t>
  </si>
  <si>
    <t>20.06.2016.</t>
  </si>
  <si>
    <t>Стање средстава на дан 17.06.2016.године</t>
  </si>
  <si>
    <t>Средства уплаћена на буџетски рачун 17.06.2016.г</t>
  </si>
  <si>
    <t>Извршена плаћања  са буџетског рачуна 17.06.2016</t>
  </si>
  <si>
    <t>Исплата мат.трошкови валута 16.03.2016</t>
  </si>
  <si>
    <t>Стање буџет.рачуна после плаћања 17.06.2016.</t>
  </si>
  <si>
    <t>21.06.2016.</t>
  </si>
  <si>
    <t>Стање средстава на дан 20.06.2016.године</t>
  </si>
  <si>
    <t>Средства уплаћена на буџетски рачун 20.06.2016.г</t>
  </si>
  <si>
    <t>Извршена плаћања  са буџетског рачуна 20.06.2016</t>
  </si>
  <si>
    <t>ЈП Пошта Србије-проф.за пријем пош.пошиљки</t>
  </si>
  <si>
    <t>Yunicom-санитетски материјал,валута 16.03.2016</t>
  </si>
  <si>
    <t>Стање буџет.рачуна после плаћања 20.06.2016.</t>
  </si>
  <si>
    <t>22.06.2016.</t>
  </si>
  <si>
    <t>Стање средстава на дан 21.06.2016.године</t>
  </si>
  <si>
    <t>Средства уплаћена на буџетски рачун 21.06.2016.г</t>
  </si>
  <si>
    <t>Извршена плаћања  са буџетског рачуна 21.06.2016</t>
  </si>
  <si>
    <t>ЈП Пошта Србије-проф.за доплатне марке</t>
  </si>
  <si>
    <t>Roche-лекови вал.09.06.2016</t>
  </si>
  <si>
    <t>Трошкови платног промета-Управа за трезор</t>
  </si>
  <si>
    <t>Стање буџет.рачуна после плаћања 21.06.2016.</t>
  </si>
  <si>
    <t>23.06.2016.</t>
  </si>
  <si>
    <t>Стање средстава на дан 22.06.2016.године</t>
  </si>
  <si>
    <t>Средства уплаћена на буџетски рачун 22.06.2016.г</t>
  </si>
  <si>
    <t>Извршена плаћања  са буџетског рачуна 22.06.2016</t>
  </si>
  <si>
    <t>Институт за трансфузију-валута 17.04.2016</t>
  </si>
  <si>
    <t>ЕПС-исплата ел.енергије за март 2016</t>
  </si>
  <si>
    <t>Стање буџет.рачуна после плаћања 22.06.2016.</t>
  </si>
  <si>
    <t>24.06.2016.</t>
  </si>
  <si>
    <t>Стање средстава на дан 23.06.2016.године</t>
  </si>
  <si>
    <t>Средства уплаћена на буџетски рачун 23.06.2016.г</t>
  </si>
  <si>
    <t>Министарство рада и соц.пол.-породиљско боловање мај  2016</t>
  </si>
  <si>
    <t>Извршена плаћања  са буџетског рачуна 23.06.2016</t>
  </si>
  <si>
    <t>ЕПС снабдевање-исплата ел.енергије за април 2016</t>
  </si>
  <si>
    <t>Девана-сервис воденог купатила инт.нега</t>
  </si>
  <si>
    <t>Стање буџет.рачуна после плаћања 23.06.2016.</t>
  </si>
  <si>
    <t>27.06.2016.</t>
  </si>
  <si>
    <t>Стање средстава на дан 24.06.2016.године</t>
  </si>
  <si>
    <t>Средства уплаћена на буџетски рачун 24.06.2016.г</t>
  </si>
  <si>
    <t>Извршена плаћања  са буџетског рачуна 24.06.2016</t>
  </si>
  <si>
    <t>Исплата породиље за мај 2016</t>
  </si>
  <si>
    <t>ДХЛ-слање пошиљке за Немачку</t>
  </si>
  <si>
    <t>Yu Sorbon-пвц цираде за интензивну негу</t>
  </si>
  <si>
    <t>Стање буџет.рачуна после плаћања 24.06.2016.</t>
  </si>
  <si>
    <t>28.06.2016.</t>
  </si>
  <si>
    <t>Структура средстава</t>
  </si>
  <si>
    <t>Стање средстава на дан 27.06.2016.године</t>
  </si>
  <si>
    <t>Средства уплаћена на буџетски рачун 27.06.2016.г</t>
  </si>
  <si>
    <t>Извршена плаћања  са буџетског рачуна 27.06.2016</t>
  </si>
  <si>
    <t>Стање буџет.рачуна после плаћања 27.06.2016.</t>
  </si>
  <si>
    <t>29.06.2016.</t>
  </si>
  <si>
    <t>Стање средстава на дан 28.06.2016.године</t>
  </si>
  <si>
    <t>Средства уплаћена на буџетски рачун 28.06.2016.г</t>
  </si>
  <si>
    <t>РФЗО-превоз запослених за јул  2016.</t>
  </si>
  <si>
    <t>Извршена плаћања  са буџетског рачуна 28.06.2016</t>
  </si>
  <si>
    <t>Превоз за јул 2016</t>
  </si>
  <si>
    <t>Стање буџет.рачуна после плаћања 28.06.2016.</t>
  </si>
  <si>
    <t>30.06.2016.</t>
  </si>
  <si>
    <t>Стање средстава на дан 29.06.2016.године</t>
  </si>
  <si>
    <t>Средства уплаћена на буџетски рачун 29.06.2016.г</t>
  </si>
  <si>
    <t>Извршена плаћања  са буџетског рачуна 29.06.2016</t>
  </si>
  <si>
    <t>Др Станкић, допуна за моб.тел.</t>
  </si>
  <si>
    <t>01.07.2016.</t>
  </si>
  <si>
    <t>Стање средстава на дан 30.06.2016.године</t>
  </si>
  <si>
    <t>Средства уплаћена на буџетски рачун 30.06.2016.г</t>
  </si>
  <si>
    <t>Пренос сред.за неискоришћен годишњи одмор</t>
  </si>
  <si>
    <t>Извршена плаћања  са буџетског рачуна 30.06.2016</t>
  </si>
  <si>
    <t>Монитор систем, 2 свича</t>
  </si>
  <si>
    <t>Стање буџет.рачуна после плаћања 30.06.2016.</t>
  </si>
  <si>
    <t>Стање средстава на дан 01.07.2016.године</t>
  </si>
  <si>
    <t>Средства уплаћена на буџетски рачун 01.07.2016.г</t>
  </si>
  <si>
    <t xml:space="preserve">РФЗО-плате  за јун други  део </t>
  </si>
  <si>
    <t>РФЗО-финансирање запош.инвалид, јун 2016</t>
  </si>
  <si>
    <t>Пренос недост. средстава са сопст.рн на буџет зарада,јун други део</t>
  </si>
  <si>
    <t>Повраћај средстава,угашена партија В.Џогаз</t>
  </si>
  <si>
    <t>Извршена плаћања  са буџетског рачуна 01.07.2016</t>
  </si>
  <si>
    <t>Управа за трезор,провизија</t>
  </si>
  <si>
    <t>Зарада јуни други део</t>
  </si>
  <si>
    <t>Лекови ван листе лекова ВА 01.07.</t>
  </si>
  <si>
    <t>Крв ВА 17.04.</t>
  </si>
  <si>
    <t>Цитостатици ВА 25.06.</t>
  </si>
  <si>
    <t>Лекови ВА 20.06.</t>
  </si>
  <si>
    <t>Кисеоник ВА 20.06.</t>
  </si>
  <si>
    <t>Санитет.матер.ВА 02.06.</t>
  </si>
  <si>
    <t>Лаборат.матер.ВА 02.06.</t>
  </si>
  <si>
    <t>Исхрана ВА 10.07.</t>
  </si>
  <si>
    <t>Енергенти ВА 12.05. део рачуна</t>
  </si>
  <si>
    <t>Стање буџет.рачуна после плаћања 01.07.2016.</t>
  </si>
  <si>
    <t>04.07.2016.</t>
  </si>
  <si>
    <t>05.07.2016.</t>
  </si>
  <si>
    <t>Стање средстава на дан 04.07.2016.године</t>
  </si>
  <si>
    <t>Средства уплаћена на буџетски рачун 04.07.2016.г</t>
  </si>
  <si>
    <t>Извршена плаћања  са буџетског рачуна 04.07.2016</t>
  </si>
  <si>
    <t>Пореска Управа, обавеза запош.особа са инвалид.јуни</t>
  </si>
  <si>
    <t>Санитет.матер.Олимпус</t>
  </si>
  <si>
    <t>Исхрана ВА 29.07.</t>
  </si>
  <si>
    <t>Крв ВА 17.06.</t>
  </si>
  <si>
    <t>Стање буџет.рачуна после плаћања 04.07.2016.</t>
  </si>
  <si>
    <t>06.07.2016.</t>
  </si>
  <si>
    <t>Стање средстава на дан 05.07.2016.године</t>
  </si>
  <si>
    <t>Средства уплаћена на буџетски рачун 05.07.2016.г</t>
  </si>
  <si>
    <t>Извршена плаћања  са буџетског рачуна 05.07.2016</t>
  </si>
  <si>
    <t>Готовина,Гемлагер, техничка роба за кухињу</t>
  </si>
  <si>
    <t>Фармапродукт,проф.за аква пурификату-апотека</t>
  </si>
  <si>
    <t>Репуб.дирекција за воде,накнада за коришћење водног добра,јули</t>
  </si>
  <si>
    <t>Репуб.дирекција за воде,накнада за испуштену воду,јули</t>
  </si>
  <si>
    <t>Енергенти ВА 30.06.</t>
  </si>
  <si>
    <t>Стање буџет.рачуна после плаћања 05.07.2016.</t>
  </si>
  <si>
    <t>07.07.2016.</t>
  </si>
  <si>
    <t>Стање средстава на дан 06.07.2016.године</t>
  </si>
  <si>
    <t>Средства уплаћена на буџетски рачун 06.07.2016.г</t>
  </si>
  <si>
    <t>РФЗО-јубиларне награде - разлика за јануар  2016</t>
  </si>
  <si>
    <t>РФЗО-финансирање запош.инвалиди, јун 2016</t>
  </si>
  <si>
    <t>Извршена плаћања  са буџетског рачуна 06.07.2016</t>
  </si>
  <si>
    <t>Санитет.материјал ВА 13.06.</t>
  </si>
  <si>
    <t>Лаборат.матер. и реагенси  ВА 13.06.</t>
  </si>
  <si>
    <t>Лекови ВА 05.07.</t>
  </si>
  <si>
    <t>Цитостатици ВА 26.06.</t>
  </si>
  <si>
    <t>I&amp;DCOM, тонери и рибони</t>
  </si>
  <si>
    <t>Стање буџет.рачуна после плаћања 06.07.2016.</t>
  </si>
  <si>
    <t>08.07.2016.</t>
  </si>
  <si>
    <t>Стање средстава на дан 07.07.2016.године</t>
  </si>
  <si>
    <t>Средства уплаћена на буџетски рачун 07.07.2016.г</t>
  </si>
  <si>
    <t>Извршена плаћања  са буџетског рачуна 07.07.2016</t>
  </si>
  <si>
    <t>Јубиларне награде, разлика јануар 2016</t>
  </si>
  <si>
    <t>Ауто Мото Савез Србије, технички преглед цитроен БГ 734 ЋЦ</t>
  </si>
  <si>
    <t>АМС Осигурање, осигурање по полиси за регистрацију цитроена БГ 734 ЋЦ</t>
  </si>
  <si>
    <t>Завод за израду новчаница-регистрац.налепнице - унутрашње за цитроен БГ 734 ЋЦ</t>
  </si>
  <si>
    <t>МУП РС, регистрациона налеп.-унутрашња за цитроен БГ 734 ЋЦ</t>
  </si>
  <si>
    <t>Управа за Трезор-издавање потврде за регистрацију цитроен БФ 734 ЋЦ</t>
  </si>
  <si>
    <t>Исхрана ВА 10.08.</t>
  </si>
  <si>
    <t>Стање буџет.рачуна после плаћања 07.07.2016.</t>
  </si>
  <si>
    <t>11.07.2016.</t>
  </si>
  <si>
    <t>Стање средстава на дан 08.07.2016.године</t>
  </si>
  <si>
    <t>Средства уплаћена на буџетски рачун 08.07.2016.г</t>
  </si>
  <si>
    <t>Извршена плаћања  са буџетског рачуна 08.07.2016</t>
  </si>
  <si>
    <t>Готовина, Нолит - матична књига запослених за кадровску службу</t>
  </si>
  <si>
    <t>БИТ ТХС</t>
  </si>
  <si>
    <t>Текнос гроуп</t>
  </si>
  <si>
    <t>Службени гласник,проф.за тендер за животне намирнице</t>
  </si>
  <si>
    <t>Стање буџет.рачуна после плаћања 08.07.2016.</t>
  </si>
  <si>
    <t>12.07.2016.</t>
  </si>
  <si>
    <t>Стање средстава на дан 11.07.2016.године</t>
  </si>
  <si>
    <t>Средства уплаћена на буџетски рачун 11.07.2016.г</t>
  </si>
  <si>
    <t>Извршена плаћања  са буџетског рачуна 11.07.2016</t>
  </si>
  <si>
    <t>Управа за трезор, трошкови платног промета</t>
  </si>
  <si>
    <t>Стање буџет.рачуна после плаћања 11.07.2016.</t>
  </si>
  <si>
    <t>13.07.2016.</t>
  </si>
  <si>
    <t>Стање средстава на дан 12.07.2016.године</t>
  </si>
  <si>
    <t>Средства уплаћена на буџетски рачун 12.07.2016.г</t>
  </si>
  <si>
    <t>РФЗО-јубиларне награде - разлика за јуни  2016</t>
  </si>
  <si>
    <t>Извршена плаћања  са буџетског рачуна 12.07.2016</t>
  </si>
  <si>
    <t>Лекови ван листе лекова ВА 30.07.</t>
  </si>
  <si>
    <t>Крв ВА 18.06.</t>
  </si>
  <si>
    <t xml:space="preserve">Лекови </t>
  </si>
  <si>
    <t>Стање буџет.рачуна после плаћања 12.07.2016.</t>
  </si>
  <si>
    <t>14.07.2016.</t>
  </si>
  <si>
    <t>Стање средстава на дан 13.07.2016.године</t>
  </si>
  <si>
    <t>Средства уплаћена на буџетски рачун 13.07.2016.г</t>
  </si>
  <si>
    <t>Повраћај средстава за кредит (обустава)</t>
  </si>
  <si>
    <t>Извршена плаћања  са буџетског рачуна 13.07.2016</t>
  </si>
  <si>
    <t>Јубиларна награда, јуни</t>
  </si>
  <si>
    <t>Материјал.трошкови ВА 15.03.</t>
  </si>
  <si>
    <t>Стање буџет.рачуна после плаћања 13.07.2016.</t>
  </si>
  <si>
    <t>15.07.2016.</t>
  </si>
  <si>
    <t>Стање средстава на дан 14.07.2016.године</t>
  </si>
  <si>
    <t>Средства уплаћена на буџетски рачун 14.07.2016.г</t>
  </si>
  <si>
    <t>Извршена плаћања  са буџетског рачуна 14.07.2016</t>
  </si>
  <si>
    <t>Стање буџет.рачуна после плаћања 14.07.2016.</t>
  </si>
  <si>
    <t>18.07.2016.</t>
  </si>
  <si>
    <t>Стање средстава на дан 15.07.2016.године</t>
  </si>
  <si>
    <t>Средства уплаћена на буџетски рачун 15.07.2016.г</t>
  </si>
  <si>
    <t xml:space="preserve">РФЗО-плате  за јули први  део </t>
  </si>
  <si>
    <t xml:space="preserve">Буџет- Министарство здравља, Прој.Др Грбић </t>
  </si>
  <si>
    <t>Пренос недост. средстава са сопст.рн на буџет зарада,јули први део</t>
  </si>
  <si>
    <t>Извршена плаћања  са буџетског рачуна 15.07.2016</t>
  </si>
  <si>
    <t>Галеб Систем, проф.за сервис фискалног штампача</t>
  </si>
  <si>
    <t>Аки лифтови</t>
  </si>
  <si>
    <t>Malex City copy service</t>
  </si>
  <si>
    <t>Зарада, јули први део</t>
  </si>
  <si>
    <t>Стање буџет.рачуна после плаћања 15.07.2016.</t>
  </si>
  <si>
    <t>19.07.2016.</t>
  </si>
  <si>
    <t>Стање средстава на дан 18.07.2016.године</t>
  </si>
  <si>
    <t>Средства уплаћена на буџетски рачун 18.07.2016.г</t>
  </si>
  <si>
    <t>Извршена плаћања  са буџетског рачуна 18.07.2016</t>
  </si>
  <si>
    <t>Институт за трансфузију</t>
  </si>
  <si>
    <t>Стање буџет.рачуна после плаћања 18.07.2016.</t>
  </si>
  <si>
    <t>20.07.2016.</t>
  </si>
  <si>
    <t>Стање средстава на дан 19.07.2016.године</t>
  </si>
  <si>
    <t>Средства уплаћена на буџетски рачун 19.07.2016.г</t>
  </si>
  <si>
    <t>Извршена плаћања  са буџетског рачуна 19.07.2016</t>
  </si>
  <si>
    <t>Погребне услуге за случај смрти за Д.Васиљик, Љ.Милојевић</t>
  </si>
  <si>
    <t>Исхрана ВА 20.08.</t>
  </si>
  <si>
    <t>Лекови Ва 17.07.</t>
  </si>
  <si>
    <t>БИТ ТХС ВА 30.06.</t>
  </si>
  <si>
    <t>Призма, апарат за притисак и исправљач,нар.14/160-4 за ОВРТ</t>
  </si>
  <si>
    <t>Стање буџет.рачуна после плаћања 19.07.2016.</t>
  </si>
  <si>
    <t>21.07.2016.</t>
  </si>
  <si>
    <t>Стање средстава на дан 20.07.2016.године</t>
  </si>
  <si>
    <t>Средства уплаћена на буџетски рачун 20.07.2016.г</t>
  </si>
  <si>
    <t>Извршена плаћања  са буџетског рачуна 20.07.2016</t>
  </si>
  <si>
    <t>Готовина,допуна за моб.тел. за Др Радојичић</t>
  </si>
  <si>
    <t>Санитет.матер. ВА 25.06.</t>
  </si>
  <si>
    <t>Лаборат.матер. и реагенси ВА 25.06.</t>
  </si>
  <si>
    <t>Гравер печаторезац, фак.за инвентар.плочице,нар.14/175-4</t>
  </si>
  <si>
    <t>ЈП ПТТ, проф.за пријем поште</t>
  </si>
  <si>
    <t>Стање буџет.рачуна после плаћања 20.07.2016.</t>
  </si>
  <si>
    <t>22.07.2016.</t>
  </si>
  <si>
    <t>Стање средстава на дан 21.07.2016.године</t>
  </si>
  <si>
    <t>Средства уплаћена на буџетски рачун 21.07.2016.г</t>
  </si>
  <si>
    <t>Извршена плаћања  са буџетског рачуна 21.07.2016</t>
  </si>
  <si>
    <t>Породиљско болов.за април,мај и јун</t>
  </si>
  <si>
    <t>Стање буџет.рачуна после плаћања 21.07.2016.</t>
  </si>
  <si>
    <t>25.07.2016.</t>
  </si>
  <si>
    <t>Стање средстава на дан 22.07.2016.године</t>
  </si>
  <si>
    <t>Средства уплаћена на буџетски рачун 22.07.2016.г</t>
  </si>
  <si>
    <t>Извршена плаћања  са буџетског рачуна 22.07.2016</t>
  </si>
  <si>
    <t>Управа за Трезор,провизија</t>
  </si>
  <si>
    <t>Цитостатици део рачуна</t>
  </si>
  <si>
    <t>ЈП ПТТ, проф.за 100 доплатних маркица</t>
  </si>
  <si>
    <t>Артехо</t>
  </si>
  <si>
    <t>Исхрана ВА 31.08.</t>
  </si>
  <si>
    <t>Стање буџет.рачуна после плаћања 22.07.2016.</t>
  </si>
  <si>
    <t>26.07.2016.</t>
  </si>
  <si>
    <t>Стање средстава на дан 25.07.2016.године</t>
  </si>
  <si>
    <t>Средства уплаћена на буџетски рачун 25.07.2016.г</t>
  </si>
  <si>
    <t>Извршена плаћања  са буџетског рачуна 25.07.2016</t>
  </si>
  <si>
    <t>Стање буџет.рачуна после плаћања 25.07.2016.</t>
  </si>
  <si>
    <t>27.07.2016.</t>
  </si>
  <si>
    <t>Стање средстава на дан 26.07.2016.године</t>
  </si>
  <si>
    <t>Извршена плаћања  са буџетског рачуна 26.07.2016</t>
  </si>
  <si>
    <t>Историјски архив Београд, проф.за коришћење пројеката и копија за регул.имов.прав.односа Клинике</t>
  </si>
  <si>
    <t>Стање буџет.рачуна после плаћања 26.07.2016.</t>
  </si>
  <si>
    <t>28.07.2016.</t>
  </si>
  <si>
    <t>Стање средстава на дан 27.07.2016.године</t>
  </si>
  <si>
    <t>Средства уплаћена на буџетски рачун 27.07.2016.г</t>
  </si>
  <si>
    <t>Извршена плаћања  са буџетског рачуна 27.07.2016</t>
  </si>
  <si>
    <t>Превоз, август 2016</t>
  </si>
  <si>
    <t>Исплата I&amp;DCOM</t>
  </si>
  <si>
    <t>Стање буџет.рачуна после плаћања 27.07.2016.</t>
  </si>
  <si>
    <t>29.07.2016.</t>
  </si>
  <si>
    <t>Стање средстава на дан 28.07.2016.године</t>
  </si>
  <si>
    <t>Средства уплаћена на буџетски рачун 28.07.2016.г</t>
  </si>
  <si>
    <t>РФЗО-превоз запослених за август  2016.</t>
  </si>
  <si>
    <t>Извршена плаћања  са буџетског рачуна 28.07.2016</t>
  </si>
  <si>
    <t>Стање буџет.рачуна после плаћања 28.07.2016.</t>
  </si>
  <si>
    <t>01.08.2016.</t>
  </si>
  <si>
    <t>Стање средстава на дан 29.07.2016.године</t>
  </si>
  <si>
    <t>Средства уплаћена на буџетски рачун 29.07.2016.г</t>
  </si>
  <si>
    <t>РФЗО-јубиларне награде - разлика за  2015 годину</t>
  </si>
  <si>
    <t>Извршена плаћања  са буџетског рачуна 29.07.2016</t>
  </si>
  <si>
    <t>Готовина, поштарина за доставу инвентар.плочица</t>
  </si>
  <si>
    <t>Елеком, сервисирање медиц.опреме</t>
  </si>
  <si>
    <t>Стање буџет.рачуна после плаћања 29.07.2016.</t>
  </si>
  <si>
    <t>02.08.2016.</t>
  </si>
  <si>
    <t>Стање средстава на дан 01.08.2016.године</t>
  </si>
  <si>
    <t>Средства уплаћена на буџетски рачун 01.08.2016.г</t>
  </si>
  <si>
    <t xml:space="preserve">РФЗО-плате  за јули други  део </t>
  </si>
  <si>
    <t>Извршена плаћања  са буџетског рачуна 01.08.2016</t>
  </si>
  <si>
    <t>Апотека Pharma Product-проф.за aqua pur.за апотеку</t>
  </si>
  <si>
    <t>Управа за Трезор-тр.платног промета</t>
  </si>
  <si>
    <t>Исплата јуб.награде-разлика за 2015 годину</t>
  </si>
  <si>
    <t>Исплата зарада за јул други део</t>
  </si>
  <si>
    <t>Стање буџет.рачуна после плаћања 01.08.2016.</t>
  </si>
  <si>
    <t>03.08.2016.</t>
  </si>
  <si>
    <t>Стање средстава на дан 02.08.2016.године</t>
  </si>
  <si>
    <t>Средства уплаћена на буџетски рачун 02.08.2016.г</t>
  </si>
  <si>
    <t>Извршена плаћања  са буџетског рачуна 02.08.2016</t>
  </si>
  <si>
    <t xml:space="preserve">Крв </t>
  </si>
  <si>
    <t>Исхрана ВА 17.09.</t>
  </si>
  <si>
    <t>Стање буџет.рачуна после плаћања 02.08.2016.</t>
  </si>
  <si>
    <t>04.08.2016.</t>
  </si>
  <si>
    <t>Стање средстава на дан 03.08.2016.године</t>
  </si>
  <si>
    <t>Средства уплаћена на буџетски рачун 03.08.2016.г</t>
  </si>
  <si>
    <t>РФЗО-финансирање запош.инвалиди, јул 2016</t>
  </si>
  <si>
    <t>Извршена плаћања  са буџетског рачуна 03.08.2016</t>
  </si>
  <si>
    <t xml:space="preserve">Бмк </t>
  </si>
  <si>
    <t>ЈП ПТТ - проф.за допл.маркице</t>
  </si>
  <si>
    <t>Повраћај кредита по решењу извршитеља-Др Марија Станојевић</t>
  </si>
  <si>
    <t>Реп.дирекција за воде-накнада за кор.водног добра август</t>
  </si>
  <si>
    <t>Реп.дирекција за воде-накнада за испуштену воду август</t>
  </si>
  <si>
    <t>Стање буџет.рачуна после плаћања 03.08.2016.</t>
  </si>
  <si>
    <t>05.08.2016.</t>
  </si>
  <si>
    <t>Стање средстава на дан 04.08.2016.године</t>
  </si>
  <si>
    <t>Средства уплаћена на буџетски рачун 04.08.2016.г</t>
  </si>
  <si>
    <t>Извршена плаћања  са буџетског рачуна 04.08.2016</t>
  </si>
  <si>
    <t>Исплата лекови-валута 24.07.2016</t>
  </si>
  <si>
    <t>Исплата сан.мат.-валута 15.07.2016</t>
  </si>
  <si>
    <t>Исплата лаб.материјал и реагенси-валута 15.07.2016</t>
  </si>
  <si>
    <t>Исплата лекови ван листе лекова-валута 12.08.2016</t>
  </si>
  <si>
    <t>Исплата цитостатици</t>
  </si>
  <si>
    <t>Исплата мат.трошкови</t>
  </si>
  <si>
    <t>Министраство финансија Пореска управа-Инвалиди јул 2016</t>
  </si>
  <si>
    <t>Стање буџет.рачуна после плаћања 04.08.2016.</t>
  </si>
  <si>
    <t>09.08.2016.</t>
  </si>
  <si>
    <t>Стање средстава на дан 08.08.2016.године</t>
  </si>
  <si>
    <t>Средства уплаћена на буџетски рачун 08.08.2016.г</t>
  </si>
  <si>
    <t>Извршена плаћања  са буџетског рачуна 08.08.2016</t>
  </si>
  <si>
    <t xml:space="preserve">Исплата преко благајне-прашак за буве </t>
  </si>
  <si>
    <t>Повраћај више пренетих средст.за плату јун 2016-Дијана Ђокић по решењу РФЗО 01-1-45013/16-130</t>
  </si>
  <si>
    <t xml:space="preserve">Промедиа-матер.трошкови </t>
  </si>
  <si>
    <t>Стање буџет.рачуна после плаћања 08.08.2016.</t>
  </si>
  <si>
    <t>10.08.2016.</t>
  </si>
  <si>
    <t>Стање средстава на дан 09.08.2016.године</t>
  </si>
  <si>
    <t>Повраћај пореза  , Пореска управа,  јубил.награда  за Дрндаревић Зорицу</t>
  </si>
  <si>
    <t>Извршена плаћања  са буџетског рачуна 09.08.2016</t>
  </si>
  <si>
    <t>Стање буџет.рачуна после плаћања 09.08.2016.</t>
  </si>
  <si>
    <t>11.08.2016.</t>
  </si>
  <si>
    <t>Стање средстава на дан 10.08.2016.године</t>
  </si>
  <si>
    <t>Средства уплаћена на буџетски рачун 10.08.2016.г</t>
  </si>
  <si>
    <t>РФЗО-јубиларне награде - јули 2016</t>
  </si>
  <si>
    <t>Извршена плаћања  са буџетског рачуна 10.08.2016</t>
  </si>
  <si>
    <t>Стање буџет.рачуна после плаћања 10.08.2016.</t>
  </si>
  <si>
    <t>12.08.2016.</t>
  </si>
  <si>
    <t>Стање средстава на дан 11.08.2016.године</t>
  </si>
  <si>
    <t>Средства уплаћена на буџетски рачун 11.08.2016.г</t>
  </si>
  <si>
    <t>Извршена плаћања  са буџетског рачуна 11.08.2016</t>
  </si>
  <si>
    <t>Исплата мат.трошкови вал.30.04.2016</t>
  </si>
  <si>
    <t>Исплата јуб.награда за јул</t>
  </si>
  <si>
    <t>Стање буџет.рачуна после плаћања 11.08.2016.</t>
  </si>
  <si>
    <t>15.08.2016.</t>
  </si>
  <si>
    <t>Стање средстава на дан 12.08.2016.године</t>
  </si>
  <si>
    <t>Средства уплаћена на буџетски рачун 12.08.2016.г</t>
  </si>
  <si>
    <t>Извршена плаћања  са буџетског рачуна 12.08.2016</t>
  </si>
  <si>
    <t>Готовина, допуна за мобил.тел за Др Станкић</t>
  </si>
  <si>
    <t>ВМА, специјализација за Др М.Митровић</t>
  </si>
  <si>
    <t>Стање буџет.рачуна после плаћања 12.08.2016.</t>
  </si>
  <si>
    <t>16.08.2016.</t>
  </si>
  <si>
    <t>Стање средстава на дан 15.08.2016.године</t>
  </si>
  <si>
    <t>Средства уплаћена на буџетски рачун 15.08.2016.г</t>
  </si>
  <si>
    <t>Извршена плаћања  са буџетског рачуна 15.08.2016</t>
  </si>
  <si>
    <t>Стање буџет.рачуна после плаћања 15.08.2016.</t>
  </si>
  <si>
    <t>17.08.2016.</t>
  </si>
  <si>
    <t>Стање средстава на дан 16.08.2016.године</t>
  </si>
  <si>
    <t>Средства уплаћена на буџетски рачун 16.08.2016.г</t>
  </si>
  <si>
    <t>РФЗО-плате  за август први део</t>
  </si>
  <si>
    <t>Пренос недост. средстава са сопст.рн на буџет зарада,август први део</t>
  </si>
  <si>
    <t>Извршена плаћања  са буџетског рачуна 16.08.2016</t>
  </si>
  <si>
    <t xml:space="preserve">Зарада август први део </t>
  </si>
  <si>
    <t>ЈП ПТТ,проф.за 100 доплатних маркица</t>
  </si>
  <si>
    <t>Стање буџет.рачуна после плаћања 16.08.2016.</t>
  </si>
  <si>
    <t>18.08.2016.</t>
  </si>
  <si>
    <t>Стање средстава на дан 17.08.2016.године</t>
  </si>
  <si>
    <t>Средства уплаћена на буџетски рачун 17.08.2016.г</t>
  </si>
  <si>
    <t>Извршена плаћања  са буџетског рачуна 17.08.2016</t>
  </si>
  <si>
    <t>Сена и Сана, део рачуна, кесе за смеће</t>
  </si>
  <si>
    <t>Крв</t>
  </si>
  <si>
    <t>Стање буџет.рачуна после плаћања 17.08.2016.</t>
  </si>
  <si>
    <t>19.08.2016.</t>
  </si>
  <si>
    <t>Стање средстава на дан 18.08.2016.године</t>
  </si>
  <si>
    <t>Средства уплаћена на буџетски рачун 18.08.2016.г</t>
  </si>
  <si>
    <t>Извршена плаћања  са буџетског рачуна 18.08.2016</t>
  </si>
  <si>
    <t>Лекови ВА 20.08.</t>
  </si>
  <si>
    <t>Енергенти ВА 31.07. део рачуна</t>
  </si>
  <si>
    <t>Исхрана ВА 18.09.</t>
  </si>
  <si>
    <t>Промедија, санитет.материјал</t>
  </si>
  <si>
    <t>Допуна за Моб.тел.Др Радојичић</t>
  </si>
  <si>
    <t>Службени гласник, објава тендера за хируршке конце</t>
  </si>
  <si>
    <t>Службени гласник, објава тендера за материјал за хигијену</t>
  </si>
  <si>
    <t>Стање буџет.рачуна после плаћања 18.08.2016.</t>
  </si>
  <si>
    <t>22.08.2016.</t>
  </si>
  <si>
    <t>Стање средстава на дан 19.08.2016.године</t>
  </si>
  <si>
    <t>Средства уплаћена на буџетски рачун 19.08.2016.г</t>
  </si>
  <si>
    <t>Извршена плаћања  са буџетског рачуна 19.08.2016</t>
  </si>
  <si>
    <t>Санитет.матер. ВА 31.07.</t>
  </si>
  <si>
    <t>Лаборат.матер. И реаг. ВА 31.07.</t>
  </si>
  <si>
    <t>Цитостатици ВА 17.08.</t>
  </si>
  <si>
    <t>Стање буџет.рачуна после плаћања 19.08.2016.</t>
  </si>
  <si>
    <t>23.08.2016.</t>
  </si>
  <si>
    <t>Стање средстава на дан 22.08.2016.године</t>
  </si>
  <si>
    <t>Средства уплаћена на буџетски рачун 22.08.2016.г</t>
  </si>
  <si>
    <t>Пренос  средстава за неизвршене налоге Ласта, погрешно усмерена средства</t>
  </si>
  <si>
    <t>Извршена плаћања  са буџетског рачуна 22.08.2016</t>
  </si>
  <si>
    <t>Управа за Трезор, провизија</t>
  </si>
  <si>
    <t>Готовина, Ташнерска радња, поправка торбе техничка служба</t>
  </si>
  <si>
    <t>Стање буџет.рачуна после плаћања 22.08.2016.</t>
  </si>
  <si>
    <t>24.08.2016.</t>
  </si>
  <si>
    <t>Стање средстава на дан 23.08.2016.године</t>
  </si>
  <si>
    <t>Средства уплаћена на буџетски рачун 23.08.2016.г</t>
  </si>
  <si>
    <t>Извршена плаћања  са буџетског рачуна 23.08.2016</t>
  </si>
  <si>
    <t>Отпремнина за пензију Д.Радовановић</t>
  </si>
  <si>
    <t>Ласта а.д. погрешно усмерена уплата</t>
  </si>
  <si>
    <t>Стање буџет.рачуна после плаћања 23.08.2016.</t>
  </si>
  <si>
    <t>25.08.2016.</t>
  </si>
  <si>
    <t>Стање средстава на дан 24.08.2016.године</t>
  </si>
  <si>
    <t>Средства уплаћена на буџетски рачун 24.08.2016.г</t>
  </si>
  <si>
    <t>Извршена плаћања  са буџетског рачуна 24.08.2016</t>
  </si>
  <si>
    <t>Стање буџет.рачуна после плаћања 24.08.2016.</t>
  </si>
  <si>
    <t>26.08.2016.</t>
  </si>
  <si>
    <t>Стање средстава на дан 25.08.2016.године</t>
  </si>
  <si>
    <t>Извршена плаћања  са буџетског рачуна 25.08.2016</t>
  </si>
  <si>
    <t>Исплата, погребне услуге, Јоксић Радица, смрт супруга</t>
  </si>
  <si>
    <t>Стање буџет.рачуна после плаћања 25.08.2016.</t>
  </si>
  <si>
    <t>29.08.2016.</t>
  </si>
  <si>
    <t>Стање средстава на дан 26.08.2016.године</t>
  </si>
  <si>
    <t>Средства уплаћена на буџетски рачун 26.08.2016.г</t>
  </si>
  <si>
    <t>Извршена плаћања  са буџетског рачуна 26.08.2016</t>
  </si>
  <si>
    <t>Стање буџет.рачуна после плаћања 26.08.2016.</t>
  </si>
  <si>
    <t>30.08.2016.</t>
  </si>
  <si>
    <t>Стање средстава на дан 29.08.2016.године</t>
  </si>
  <si>
    <t>Средства уплаћена на буџетски рачун 29.08.2016.г</t>
  </si>
  <si>
    <t>Повраћај превоза Виолета Протић, угашен т.р.</t>
  </si>
  <si>
    <t>Извршена плаћања  са буџетског рачуна 29.08.2016</t>
  </si>
  <si>
    <t>Консултанти, јули</t>
  </si>
  <si>
    <t>Превоз, септембар</t>
  </si>
  <si>
    <t>Материјал.трош. ВА 31.05.</t>
  </si>
  <si>
    <t>Pocoloco, Клуб ресторан, Пројекат М.З. репрезентација</t>
  </si>
  <si>
    <t>Стање буџет.рачуна после плаћања 29.08.2016.</t>
  </si>
  <si>
    <t>31.08.2016.</t>
  </si>
  <si>
    <t>Стање средстава на дан 30.08.2016.године</t>
  </si>
  <si>
    <t>Средства уплаћена на буџетски рачун 30.08.2016.г</t>
  </si>
  <si>
    <t>Министарство рада и соц.пол.-породиљско боловање јули  2016</t>
  </si>
  <si>
    <t>Извршена плаћања  са буџетског рачуна 30.08.2016</t>
  </si>
  <si>
    <t>Еуробанка, превоз, Протић Виолета</t>
  </si>
  <si>
    <t>Борик плус, проф.за гел акумулатор за операц.рефлекторе</t>
  </si>
  <si>
    <t>Стање буџет.рачуна после плаћања 30.08.2016.</t>
  </si>
  <si>
    <t>01.09.2016.</t>
  </si>
  <si>
    <t>Стање средстава на дан 31.08.2016.године</t>
  </si>
  <si>
    <t>Средства уплаћена на буџетски рачун 31.08.2016.г</t>
  </si>
  <si>
    <t>РФЗО-превоз запослених за септембар  2016.</t>
  </si>
  <si>
    <t>Извршена плаћања  са буџетског рачуна 31.08.2016</t>
  </si>
  <si>
    <t>Породиљско болов.за јуни 2016</t>
  </si>
  <si>
    <t>Породиљско болов.за јули 2016</t>
  </si>
  <si>
    <t>YU Sorbon,проф.за параван завесе, амбуланту стерилитета,нар.бр.14/214-4</t>
  </si>
  <si>
    <t>Стање буџет.рачуна после плаћања 31.08.2016.</t>
  </si>
  <si>
    <t>02.09.2016.</t>
  </si>
  <si>
    <t>Стање средстава на дан 01.09.2016.године</t>
  </si>
  <si>
    <t>Средства уплаћена на буџетски рачун 01.09.2016.г</t>
  </si>
  <si>
    <t>РФЗО-плате  за август други део</t>
  </si>
  <si>
    <t>Пренос недост. средстава са сопст.рн на буџет зарада,август други део, неуговорени радници</t>
  </si>
  <si>
    <t>Извршена плаћања  са буџетског рачуна 01.09.2016</t>
  </si>
  <si>
    <t>Управа за трезор, трошкови пп</t>
  </si>
  <si>
    <t>Зарада август други део</t>
  </si>
  <si>
    <t>Стање буџет.рачуна после плаћања 01.09.2016.</t>
  </si>
  <si>
    <t>05.09.2016.</t>
  </si>
  <si>
    <t>Стање средстава на дан 02.09.2016.године</t>
  </si>
  <si>
    <t>Средства уплаћена на буџетски рачун 02.09.2016.г</t>
  </si>
  <si>
    <t>Пренос  средстава за неизвршене налоге</t>
  </si>
  <si>
    <t>Пренос недост. средстава са сопст.рн на буџет зарада за април по извршеној контроли РФЗО</t>
  </si>
  <si>
    <t>Извршена плаћања  са буџетског рачуна 02.09.2016</t>
  </si>
  <si>
    <t>Крв ВА 20.08.</t>
  </si>
  <si>
    <t>Лекови ВА 21.08.</t>
  </si>
  <si>
    <t>Штампарија Академија, коричење картона зарада</t>
  </si>
  <si>
    <t>РФЗО, повраћај више пренетих средстава за плату по захтеву 01-101-41/16-64</t>
  </si>
  <si>
    <t>Стање буџет.рачуна после плаћања 02.09.2016.</t>
  </si>
  <si>
    <t>06.09.2016.</t>
  </si>
  <si>
    <t>Стање средстава на дан 05.09.2016.године</t>
  </si>
  <si>
    <t>Средства уплаћена на буџетски рачун 05.09.2016.г</t>
  </si>
  <si>
    <t>Извршена плаћања  са буџетског рачуна 05.09.2016</t>
  </si>
  <si>
    <t>Исхрана ВА 30.09.</t>
  </si>
  <si>
    <t>Готовина, Силкен електроник, батерија за ел.вагу</t>
  </si>
  <si>
    <t>Пореска Управа, ИОСИ, инвалиди август</t>
  </si>
  <si>
    <t>Републичка дирекција за воде, септембар, накнада за испуштену воду</t>
  </si>
  <si>
    <t>Републичка дирекција за воде, септембар, накнада за коришћење водног добра</t>
  </si>
  <si>
    <t>Стање буџет.рачуна после плаћања 05.09.2016.</t>
  </si>
  <si>
    <t>07.09.2016.</t>
  </si>
  <si>
    <t>Стање средстава на дан 06.09.2016.године</t>
  </si>
  <si>
    <t>Средства уплаћена на буџетски рачун 06.09.2016.г</t>
  </si>
  <si>
    <t>Извршена плаћања  са буџетског рачуна 06.09.2016</t>
  </si>
  <si>
    <t>SWA tim, проф.за државну заставу Србије по нар.14/218-4</t>
  </si>
  <si>
    <t>Поколоко, репрезентација за пројекат МЗ Др Перишић</t>
  </si>
  <si>
    <t>Стање буџет.рачуна после плаћања 06.09.2016.</t>
  </si>
  <si>
    <t>08.09.2016.</t>
  </si>
  <si>
    <t>Стање средстава на дан 07.09.2016.године</t>
  </si>
  <si>
    <t>Средства уплаћена на буџетски рачун 07.09.2016.г</t>
  </si>
  <si>
    <t>Извршена плаћања  са буџетског рачуна 07.09.2016</t>
  </si>
  <si>
    <t>Готовина, експресна пошта усб конектор за постоперативу</t>
  </si>
  <si>
    <t>Дућан, проф. за фриго посуде за сервиранје хране за централну кухињу, нар.14-101/16</t>
  </si>
  <si>
    <t>Sixpack dizajn studio</t>
  </si>
  <si>
    <t>Стање буџет.рачуна после плаћања 07.09.2016.</t>
  </si>
  <si>
    <t>09.09.2016.</t>
  </si>
  <si>
    <t>Стање средстава на дан 08.09.2016.године</t>
  </si>
  <si>
    <t>Средства уплаћена на буџетски рачун 08.09.2016.г</t>
  </si>
  <si>
    <t>Извршена плаћања  са буџетског рачуна 08.09.2016</t>
  </si>
  <si>
    <t>Стање буџет.рачуна после плаћања 08.09.2016.</t>
  </si>
  <si>
    <t>12.09.2016.</t>
  </si>
  <si>
    <t>Стање средстава на дан 09.09.2016.године</t>
  </si>
  <si>
    <t>Средства уплаћена на буџетски рачун 09.09.2016.г</t>
  </si>
  <si>
    <t>РФЗО-јубиларне награде - август 2016</t>
  </si>
  <si>
    <t>Извршена плаћања  са буџетског рачуна 09.09.2016</t>
  </si>
  <si>
    <t>Санитет.материјал ВА 04.08.</t>
  </si>
  <si>
    <t>Лаборат.матер. И реагенси ВА 04.08.</t>
  </si>
  <si>
    <t>Лекови ВА 06.09.</t>
  </si>
  <si>
    <t>Цитостатици ВА 31.08.</t>
  </si>
  <si>
    <t>Стање буџет.рачуна после плаћања 09.09.2016.</t>
  </si>
  <si>
    <t>13.09.2016.</t>
  </si>
  <si>
    <t>Стање средстава на дан 12.09.2016.године</t>
  </si>
  <si>
    <t>Средства уплаћена на буџетски рачун 12.09.2016.г</t>
  </si>
  <si>
    <t>Извршена плаћања  са буџетског рачуна 12.09.2016</t>
  </si>
  <si>
    <t>Управа за Трезор ТПП</t>
  </si>
  <si>
    <t>Јубил.награде, август</t>
  </si>
  <si>
    <t>Стање буџет.рачуна после плаћања 12.09.2016.</t>
  </si>
  <si>
    <t>14.09.2016.</t>
  </si>
  <si>
    <t>Стање средстава на дан 13.09.2016.године</t>
  </si>
  <si>
    <t>Средства уплаћена на буџетски рачун 13.09.2016.г</t>
  </si>
  <si>
    <t>Извршена плаћања  са буџетског рачуна 13.09.2016</t>
  </si>
  <si>
    <t>Стање буџет.рачуна после плаћања 13.09.2016.</t>
  </si>
  <si>
    <t>15.09.2016.</t>
  </si>
  <si>
    <t>Стање средстава на дан 14.09.2016.године</t>
  </si>
  <si>
    <t>Средства уплаћена на буџетски рачун 14.09.2016.г</t>
  </si>
  <si>
    <t>Извршена плаћања  са буџетског рачуна 14.09.2016</t>
  </si>
  <si>
    <t>Стање буџет.рачуна после плаћања 14.09.2016.</t>
  </si>
  <si>
    <t>16.09.2016.</t>
  </si>
  <si>
    <t>Стање средстава на дан 15.09.2016.године</t>
  </si>
  <si>
    <t>Средства уплаћена на буџетски рачун 15.09.2016.г</t>
  </si>
  <si>
    <t>Извршена плаћања  са буџетског рачуна 15.09.2016</t>
  </si>
  <si>
    <t>Старт Принт-сервис ласера</t>
  </si>
  <si>
    <t>ЈП ПТТ Пошта Србије-проф.за пријем пош.пошиљки</t>
  </si>
  <si>
    <t>Стање буџет.рачуна после плаћања 15.09.2016.</t>
  </si>
  <si>
    <t>19.09.2016.</t>
  </si>
  <si>
    <t>Стање средстава на дан 16.09.2016.године</t>
  </si>
  <si>
    <t>Средства уплаћена на буџетски рачун 16.09.2016.г</t>
  </si>
  <si>
    <t>РФЗО-плате  за август септембар први део</t>
  </si>
  <si>
    <t xml:space="preserve">Пренос недостајућих  сред. са сопствен.рачуна н буџетза неуговорене раднике </t>
  </si>
  <si>
    <t>Извршена плаћања  са буџетског рачуна 16.09.2016</t>
  </si>
  <si>
    <t>Зарада септембар први део</t>
  </si>
  <si>
    <t>Допуна за моб.телефон, Др Радојичић</t>
  </si>
  <si>
    <t>Стање буџет.рачуна после плаћања 16.09.2016.</t>
  </si>
  <si>
    <t>20.09.2016.</t>
  </si>
  <si>
    <t>Стање средстава на дан 19.09.2016.године</t>
  </si>
  <si>
    <t>Средства уплаћена на буџетски рачун 19.09.2016.г</t>
  </si>
  <si>
    <t>Извршена плаћања  са буџетског рачуна 19.09.2016</t>
  </si>
  <si>
    <t>Крв ВА 30.08.</t>
  </si>
  <si>
    <t>Исхрана ВА 20.10.</t>
  </si>
  <si>
    <t>Стање буџет.рачуна после плаћања 19.09.2016.</t>
  </si>
  <si>
    <t>21.09.2016.</t>
  </si>
  <si>
    <t>Стање средстава на дан 20.09.2016.године</t>
  </si>
  <si>
    <t>Средства уплаћена на буџетски рачун 20.09.2016.г</t>
  </si>
  <si>
    <t>Министарство рада и соц.пол.-породиљско боловање август 2016</t>
  </si>
  <si>
    <t>Извршена плаћања  са буџетског рачуна 20.09.2016</t>
  </si>
  <si>
    <t>Стање буџет.рачуна после плаћања 20.09.2016.</t>
  </si>
  <si>
    <t>22.09.2016.</t>
  </si>
  <si>
    <t>Стање средстава на дан 21.09.2016.године</t>
  </si>
  <si>
    <t>Извршена плаћања  са буџетског рачуна 21.09.2016</t>
  </si>
  <si>
    <t>Породиљско боловање август</t>
  </si>
  <si>
    <t>Трошкови платног промета-Управа за Трезор</t>
  </si>
  <si>
    <t>Aqua purificata-за апотеку</t>
  </si>
  <si>
    <t>Стање буџет.рачуна после плаћања 21.09.2016.</t>
  </si>
  <si>
    <t>23.09.2016.</t>
  </si>
  <si>
    <t>Стање средстава на дан 22.09.2016.године</t>
  </si>
  <si>
    <t>Средства уплаћена на буџетски рачун 22.09.2016.г</t>
  </si>
  <si>
    <t>Извршена плаћања  са буџетског рачуна 22.09.2016</t>
  </si>
  <si>
    <t>Стање буџет.рачуна после плаћања 22.09.2016.</t>
  </si>
  <si>
    <t>26.09.2016.</t>
  </si>
  <si>
    <t>Стање средстава на дан 23.09.2016.године</t>
  </si>
  <si>
    <t>Средства уплаћена на буџетски рачун 23.09.2016.г</t>
  </si>
  <si>
    <t>Извршена плаћања  са буџетског рачуна 23.09.2016</t>
  </si>
  <si>
    <t>Апотека ,,Први мај"-супитокс спреј</t>
  </si>
  <si>
    <t>Стање буџет.рачуна после плаћања 23.09.2016.</t>
  </si>
  <si>
    <t>27.09.2016.</t>
  </si>
  <si>
    <t>Стање средстава на дан 26.09.2016.године</t>
  </si>
  <si>
    <t>Средства уплаћена на буџетски рачун 26.09.2016.г</t>
  </si>
  <si>
    <t>Извршена плаћања  са буџетског рачуна 26.09.2016</t>
  </si>
  <si>
    <t>Стање буџет.рачуна после плаћања 26.09.2016.</t>
  </si>
  <si>
    <t>28.09.2016.</t>
  </si>
  <si>
    <t>Стање средстава на дан 27.09.2016.године</t>
  </si>
  <si>
    <t>Средства уплаћена на буџетски рачун 27.09.2016.г</t>
  </si>
  <si>
    <t>Извршена плаћања  са буџетског рачуна 27.09.2016</t>
  </si>
  <si>
    <t>Стање буџет.рачуна после плаћања 27.09.2016.</t>
  </si>
  <si>
    <t>29.09.2016.</t>
  </si>
  <si>
    <t>Стање средстава на дан 28.09.2016.године</t>
  </si>
  <si>
    <t>Средства уплаћена на буџетски рачун 28.09.2016.г</t>
  </si>
  <si>
    <t>РФЗО-превоз запослених за октобар  2016.</t>
  </si>
  <si>
    <t>Извршена плаћања  са буџетског рачуна 28.09.2016</t>
  </si>
  <si>
    <t>Стање буџет.рачуна после плаћања 28.09.2016.</t>
  </si>
  <si>
    <t>30.09.2016.</t>
  </si>
  <si>
    <t>Стање средстава на дан 29.09.2016.године</t>
  </si>
  <si>
    <t>Средства уплаћена на буџетски рачун 29.09.2016.г</t>
  </si>
  <si>
    <t>Извршена плаћања  са буџетског рачуна 29.09.2016</t>
  </si>
  <si>
    <t>Превоз, октобар</t>
  </si>
  <si>
    <t>ГЗЗЈЗ, услуге карактеризац.отпада-отпадни матер.</t>
  </si>
  <si>
    <t>Стање буџет.рачуна после плаћања 29.09.2016.</t>
  </si>
  <si>
    <t>03.10.2016.</t>
  </si>
  <si>
    <t>Стање средстава на дан 30.09.2016.године</t>
  </si>
  <si>
    <t>Средства уплаћена на буџетски рачун 30.09.2016.г</t>
  </si>
  <si>
    <t>Извршена плаћања  са буџетског рачуна 30.09.2016</t>
  </si>
  <si>
    <t>Консултанти, август</t>
  </si>
  <si>
    <t>Стање буџет.рачуна после плаћања 30.09.2016.</t>
  </si>
  <si>
    <t>04.10.2016.</t>
  </si>
  <si>
    <t>Стање средстава на дан 03.10.2016.године</t>
  </si>
  <si>
    <t>Средства уплаћена на буџетски рачун 03.10.2016.г</t>
  </si>
  <si>
    <t>РФЗО-плате  за август септембар други део</t>
  </si>
  <si>
    <t>Пренос недостајућих  сред. са сопствен.рачуна на буџет за неуговорене раднике и стимулац. Септембар други део</t>
  </si>
  <si>
    <t>Извршена плаћања  са буџетског рачуна 03.10.2016</t>
  </si>
  <si>
    <t>Управа за трезор, ТПП</t>
  </si>
  <si>
    <t>Санитет.матер. ВА 19.08.</t>
  </si>
  <si>
    <t>Лаборат.матер. ВА 19.08.</t>
  </si>
  <si>
    <t>Лекови ВА 20.09.</t>
  </si>
  <si>
    <t>Матер.трошкови ВА 30.06.</t>
  </si>
  <si>
    <t>Матер.трошкови ВА 26.09.</t>
  </si>
  <si>
    <t>Зараде септембар други део</t>
  </si>
  <si>
    <t>Стање буџет.рачуна после плаћања 03.10.2016.</t>
  </si>
  <si>
    <t>05.10.2016.</t>
  </si>
  <si>
    <t>Стање средстава на дан 04.10.2016.године</t>
  </si>
  <si>
    <t>Средства уплаћена на буџетски рачун 04.10.2016.г</t>
  </si>
  <si>
    <t>РФЗО-финансирање запош.инвалиди, септембар 2016</t>
  </si>
  <si>
    <t>Извршена плаћања  са буџетског рачуна 04.10.2016</t>
  </si>
  <si>
    <t>Цитостатици ВА 08.09.</t>
  </si>
  <si>
    <t>Стање буџет.рачуна после плаћања 04.10.2016.</t>
  </si>
  <si>
    <t>06.10.2016.</t>
  </si>
  <si>
    <t>Стање средстава на дан 05.10.2016.године</t>
  </si>
  <si>
    <t>Средства уплаћена на буџетски рачун 05.10.2016.г</t>
  </si>
  <si>
    <t xml:space="preserve">Повраћај угашене партије кредита С.Јеремић </t>
  </si>
  <si>
    <t>Извршена плаћања  са буџетског рачуна 05.10.2016</t>
  </si>
  <si>
    <t>Пореска Управа, обавеза запош.особа са инвалид.септемар</t>
  </si>
  <si>
    <t>Репуб.дирек.за воде, октобар, нак.за кориш.вод.добра</t>
  </si>
  <si>
    <t>Репуб.дирек.за воде, октобар, нак.за испуш..воду</t>
  </si>
  <si>
    <t>ЈП Пошта Србије,проф.за 50 доплатних маркица за дечију недељу</t>
  </si>
  <si>
    <t>Енергенти ВА 08.08.</t>
  </si>
  <si>
    <t>Крв ВА 17.09.</t>
  </si>
  <si>
    <t>Исхрана ВА 31.10.</t>
  </si>
  <si>
    <t>Стање буџет.рачуна после плаћања 05.10.2016.</t>
  </si>
  <si>
    <t>07.10.2016.</t>
  </si>
  <si>
    <t>Стање средстава на дан 06.10.2016.године</t>
  </si>
  <si>
    <t>Средства уплаћена на буџетски рачун 06.10.2016.г</t>
  </si>
  <si>
    <t>Извршена плаћања  са буџетског рачуна 06.10.2016</t>
  </si>
  <si>
    <t>Апотека Фарма продукт,проф.за аква пурификату</t>
  </si>
  <si>
    <t>Материјал.трошкови (Б2М, ЛНН Металпродукт)</t>
  </si>
  <si>
    <t>Санитет.матер. Промедиа ВА 31.08.</t>
  </si>
  <si>
    <t>Лаборат.матер.Промедиа ВА 31.08.</t>
  </si>
  <si>
    <t>Стање буџет.рачуна после плаћања 06.10.2016.</t>
  </si>
  <si>
    <t>10.10.2016.</t>
  </si>
  <si>
    <t>Стање средстава на дан 07.10.2016.године</t>
  </si>
  <si>
    <t>Извршена плаћања  са буџетског рачуна 07.10.2016</t>
  </si>
  <si>
    <t>Стање буџет.рачуна после плаћања 07.10.2016.</t>
  </si>
  <si>
    <t>11.10.2016.</t>
  </si>
  <si>
    <t>Стање средстава на дан 10.10.2016.године</t>
  </si>
  <si>
    <t>Средства уплаћена на буџетски рачун 10.10.2016.г</t>
  </si>
  <si>
    <t>Извршена плаћања  са буџетског рачуна 10.10.2016</t>
  </si>
  <si>
    <t>Фармалогист, лекови</t>
  </si>
  <si>
    <t>Стање буџет.рачуна после плаћања 10.10.2016.</t>
  </si>
  <si>
    <t>12.10.2016.</t>
  </si>
  <si>
    <t>Стање средстава на дан 11.10.2016.године</t>
  </si>
  <si>
    <t>Средства уплаћена на буџетски рачун 11.10.2016.г</t>
  </si>
  <si>
    <t xml:space="preserve">Повраћај угашене партије кредита Б.Грбић,Јованић </t>
  </si>
  <si>
    <t>Извршена плаћања  са буџетског рачуна 11.10.2016</t>
  </si>
  <si>
    <t>Санитет.матер. ВА 08.09.</t>
  </si>
  <si>
    <t>Лаборат.матер.и реагенси ВА 08.09.</t>
  </si>
  <si>
    <t>Лекови ВА 02.10.</t>
  </si>
  <si>
    <t>Цитостатици ВА 01.10.</t>
  </si>
  <si>
    <t>Управа за трезор ТПП</t>
  </si>
  <si>
    <t>Стање буџет.рачуна после плаћања 11.10.2016.</t>
  </si>
  <si>
    <t>13.10.2016.</t>
  </si>
  <si>
    <t>Стање средстава на дан 12.10.2016.године</t>
  </si>
  <si>
    <t>Средства уплаћена на буџетски рачун 12.10.2016.г</t>
  </si>
  <si>
    <t>Извршена плаћања  са буџетског рачуна 12.10.2016</t>
  </si>
  <si>
    <t>JП ПТТ, проф.за пријем поштанских пошиљки</t>
  </si>
  <si>
    <t>Poco Loco, по Пројекту Др Перишић, репрезентација</t>
  </si>
  <si>
    <t>Лекови ВА 03.10.</t>
  </si>
  <si>
    <t>Лаборат.матер. ВА 09.09.</t>
  </si>
  <si>
    <t>Стање буџет.рачуна после плаћања 12.10.2016.</t>
  </si>
  <si>
    <t>14.10.2016.</t>
  </si>
  <si>
    <t>Стање средстава на дан 13.10.2016.године</t>
  </si>
  <si>
    <t>Средства уплаћена на буџетски рачун 13.10.2016.г</t>
  </si>
  <si>
    <t>Извршена плаћања  са буџетског рачуна 13.10.2016</t>
  </si>
  <si>
    <t>Стање буџет.рачуна после плаћања 13.10.2016.</t>
  </si>
  <si>
    <t>17.10.2016.</t>
  </si>
  <si>
    <t>Стање средстава на дан 14.10.2016.године</t>
  </si>
  <si>
    <t>Средства уплаћена на буџетски рачун 14.10.2016.г</t>
  </si>
  <si>
    <t>Извршена плаћања  са буџетског рачуна 14.10.2016</t>
  </si>
  <si>
    <t>Стање буџет.рачуна после плаћања 14.10.2016.</t>
  </si>
  <si>
    <t>18.10.2016.</t>
  </si>
  <si>
    <t>Стање средстава на дан 17.10.2016.године</t>
  </si>
  <si>
    <t>Средства уплаћена на буџетски рачун 17.10.2016.г</t>
  </si>
  <si>
    <t>РФЗО-плате  за август октобар први део</t>
  </si>
  <si>
    <t>Пренос недостајућих  сред. са сопствен.рачуна на буџет за неуговорене раднике октобар први део</t>
  </si>
  <si>
    <t>Повраћај по угашеном т.р. Др Д.Суботић</t>
  </si>
  <si>
    <t>Извршена плаћања  са буџетског рачуна 17.10.2016</t>
  </si>
  <si>
    <t>Зарада, октобар први део</t>
  </si>
  <si>
    <t>Материјални трошкови</t>
  </si>
  <si>
    <t>Консултанти, септембар</t>
  </si>
  <si>
    <t>Миле Митровић, проф.за радове на санац.канал.и водов.мреже у собама, нар.14/148-4, 60% АВ</t>
  </si>
  <si>
    <t>Историјски архив Београда, проф.за заштиту архивске грађе</t>
  </si>
  <si>
    <t>Стање буџет.рачуна после плаћања 17.10.2016.</t>
  </si>
  <si>
    <t>19.10.2016.</t>
  </si>
  <si>
    <t>Стање средстава на дан 18.10.2016.године</t>
  </si>
  <si>
    <t>Средства уплаћена на буџетски рачун 18.10.2016.г</t>
  </si>
  <si>
    <t>Извршена плаћања  са буџетског рачуна 18.10.2016</t>
  </si>
  <si>
    <t>Допуна за моб.тел. Др Радојичић и Др Станкић</t>
  </si>
  <si>
    <t>Крв Ва 01.10.</t>
  </si>
  <si>
    <t>Повраћај зараде Др Д.Суботић</t>
  </si>
  <si>
    <t>Службени гласник, проф.за објаву тендера о додели уговора за живот.нам.016-10/52</t>
  </si>
  <si>
    <t>Стање буџет.рачуна после плаћања 18.10.2016.</t>
  </si>
  <si>
    <t xml:space="preserve">    Б. СОПСТВЕНИ РАЧУН 840-198667-95 (рсд)</t>
  </si>
  <si>
    <t>Приходи наплаћени   17.10.2016.године</t>
  </si>
  <si>
    <t>УКУПНА СОПСТВЕНА СРЕДСТВА  (1+2)</t>
  </si>
  <si>
    <t>Извршена плаћања са сопственог рачуна 18.10.2016</t>
  </si>
  <si>
    <t>Топ медија, лекарски факсимили</t>
  </si>
  <si>
    <t>Авала меркур,репрезентација</t>
  </si>
  <si>
    <t>Беосток, репрезентација</t>
  </si>
  <si>
    <t>Институт Вукан Чупић, конзил.преглед страни држав.</t>
  </si>
  <si>
    <t>Институт за трансфуз.крви</t>
  </si>
  <si>
    <t>Амазона</t>
  </si>
  <si>
    <t>В.И.П. Обезбеђење</t>
  </si>
  <si>
    <t>ДХЛ експрес</t>
  </si>
  <si>
    <t>Комазец, магазин Фронт</t>
  </si>
  <si>
    <t>Малекс сервис</t>
  </si>
  <si>
    <t>Политика, читуља Др Јеремић</t>
  </si>
  <si>
    <t>Стање сопств.сред.после плаћањa 18.10.2016 ( 3-4)</t>
  </si>
  <si>
    <t>20.10.2016.</t>
  </si>
  <si>
    <t>Стање средстава на дан 19.10.2016.године</t>
  </si>
  <si>
    <t>Средства уплаћена на буџетски рачун 19.10.2016.г</t>
  </si>
  <si>
    <t>Пренос  средстава са сопствен.на буџет, Историјски архив</t>
  </si>
  <si>
    <t>Извршена плаћања  са буџетског рачуна 19.10.2016</t>
  </si>
  <si>
    <t>Кантал,шуко за дечији бокс, готовина</t>
  </si>
  <si>
    <t>Исхрана ВА 15.11.</t>
  </si>
  <si>
    <t>Стање буџет.рачуна после плаћања 19.10.2016.</t>
  </si>
  <si>
    <t>21.10.2016.</t>
  </si>
  <si>
    <t>Стање средстава на дан 20.10.2016.године</t>
  </si>
  <si>
    <t>Средства уплаћена на буџетски рачун 20.10.2016.г</t>
  </si>
  <si>
    <t>Извршена плаћања  са буџетског рачуна 20.10.2016</t>
  </si>
  <si>
    <t>Санитет.матер. ВА 22.09.</t>
  </si>
  <si>
    <t>Лаборат.матер. ВА 22.09.</t>
  </si>
  <si>
    <t>Стање буџет.рачуна после плаћања 20.10.2016.</t>
  </si>
  <si>
    <t>24.10.2016.</t>
  </si>
  <si>
    <t>Стање средстава на дан 21.10.2016.године</t>
  </si>
  <si>
    <t>Средства уплаћена на буџетски рачун 21.10.2016.г</t>
  </si>
  <si>
    <t>РФЗО-јубиларне награде - септембар 2016</t>
  </si>
  <si>
    <t>Извршена плаћања  са буџетског рачуна 21.10.2016</t>
  </si>
  <si>
    <t>Готовина, такси услуга Др Ј.Вугделић</t>
  </si>
  <si>
    <t>Лекови ВА 21.10.2016.</t>
  </si>
  <si>
    <t>Цитостатици ВА 17.10.2016.</t>
  </si>
  <si>
    <t>Нијанса, проф. за папуче за пријем пацијената, 50 пари, нар.14/241.4</t>
  </si>
  <si>
    <t>Стање буџет.рачуна после плаћања 21.10.2016.</t>
  </si>
  <si>
    <t>25.10.2016.</t>
  </si>
  <si>
    <t>Стање средстава на дан 24.10.2016.године</t>
  </si>
  <si>
    <t>Средства уплаћена на буџетски рачун 24.10.2016.г</t>
  </si>
  <si>
    <t>Министарство рада и соц.пол.-породиљско боловање део августа и септембар 2016</t>
  </si>
  <si>
    <t>Извршена плаћања  са буџетског рачуна 24.10.2016</t>
  </si>
  <si>
    <t>Јубиларна награда, септембар</t>
  </si>
  <si>
    <t>Стање буџет.рачуна после плаћања 24.10.2016.</t>
  </si>
  <si>
    <t>26.10.2016.</t>
  </si>
  <si>
    <t>Стање средстава на дан 25.10.2016.године</t>
  </si>
  <si>
    <t>Средства уплаћена на буџетски рачун 25.10.2016.г</t>
  </si>
  <si>
    <t>Извршена плаћања  са буџетског рачуна 25.10.2016</t>
  </si>
  <si>
    <t>Пород.болов.јун-септембар</t>
  </si>
  <si>
    <t>Пароко 50% АВ за бипол.клему за оп.салу, нар.14/246-4</t>
  </si>
  <si>
    <t>Стање буџет.рачуна после плаћања 25.10.2016.</t>
  </si>
  <si>
    <t>27.10.2016.</t>
  </si>
  <si>
    <t>Стање средстава на дан 26.10.2016.године</t>
  </si>
  <si>
    <t>Средства уплаћена на буџетски рачун 26.10.2016.г</t>
  </si>
  <si>
    <t>Извршена плаћања  са буџетског рачуна 26.10.2016</t>
  </si>
  <si>
    <t>Отпремнина за пензију проф.М.Ђукућ</t>
  </si>
  <si>
    <t>Фарма продукт, проф.за аква пурификату за апотеку</t>
  </si>
  <si>
    <t>Power belt,проф.за 6 гумених амортизера за центрифугу за лаборат.</t>
  </si>
  <si>
    <t>Стање буџет.рачуна после плаћања 26.10.2016.</t>
  </si>
  <si>
    <t>28.10.2016.</t>
  </si>
  <si>
    <t>Стање средстава на дан 27.10.2016.године</t>
  </si>
  <si>
    <t>Средства уплаћена на буџетски рачун 27.10.2016.г</t>
  </si>
  <si>
    <t>Извршена плаћања  са буџетског рачуна 27.10.2016</t>
  </si>
  <si>
    <t>Стање буџет.рачуна после плаћања 27.10.2016.</t>
  </si>
  <si>
    <t>31.10.2016.</t>
  </si>
  <si>
    <t>Стање средстава на дан 28.10.2016.године</t>
  </si>
  <si>
    <t>Средства уплаћена на буџетски рачун 28.10.2016.г</t>
  </si>
  <si>
    <t>РФЗО-превоз запослених за новембар  2016.</t>
  </si>
  <si>
    <t>Министарство рада и соц.пол.-породиљско боловање део  септембар 2016</t>
  </si>
  <si>
    <t>Извршена плаћања  са буџетског рачуна 28.10.2016</t>
  </si>
  <si>
    <t>Превоз новембар</t>
  </si>
  <si>
    <t>Стање буџет.рачуна после плаћања 28.10.2016.</t>
  </si>
  <si>
    <t>01.11.2016.</t>
  </si>
  <si>
    <t>Стање средстава на дан 31.10.2016.године</t>
  </si>
  <si>
    <t>Средства уплаћена на буџетски рачун 31.10.2016.г</t>
  </si>
  <si>
    <t>Извршена плаћања  са буџетског рачуна 31.10.2016</t>
  </si>
  <si>
    <t>Пород.бол.септембар део</t>
  </si>
  <si>
    <t>Матер.трошкови Ва 26.10. део</t>
  </si>
  <si>
    <t>Стање буџет.рачуна после плаћања 31.10.2016.</t>
  </si>
  <si>
    <t>02.11.2016.</t>
  </si>
  <si>
    <t>Стање средстава на дан 01.11.2016.године</t>
  </si>
  <si>
    <t>Средства уплаћена на буџетски рачун 01.11.2016.г</t>
  </si>
  <si>
    <t>РФЗО-плате  за август октобар други део</t>
  </si>
  <si>
    <t>Пренос недостајућих  сред. са сопствен.рачуна на буџет за неуговорене радникеи стимулац. октобар други део</t>
  </si>
  <si>
    <t>Извршена плаћања  са буџетског рачуна 01.11.2016</t>
  </si>
  <si>
    <t>Биротехна, баждарење ваге у апотеци</t>
  </si>
  <si>
    <t>Зарада, октобар други део</t>
  </si>
  <si>
    <t>Стање буџет.рачуна после плаћања 01.11.2016.</t>
  </si>
  <si>
    <t>03.11.2016.</t>
  </si>
  <si>
    <t>Стање средстава на дан 02.11.2016.године</t>
  </si>
  <si>
    <t>Средства уплаћена на буџетски рачун 02.11.2016.г</t>
  </si>
  <si>
    <t>Извршена плаћања  са буџетског рачуна 02.11.2016</t>
  </si>
  <si>
    <t>Апотека Београд Спреј за вашке</t>
  </si>
  <si>
    <t>Крв ВА 10.10.</t>
  </si>
  <si>
    <t>Стање буџет.рачуна после плаћања 02.11.2016.</t>
  </si>
  <si>
    <t>04.11.2016.</t>
  </si>
  <si>
    <t>Стање средстава на дан 03.11.2016.године</t>
  </si>
  <si>
    <t>Средства уплаћена на буџетски рачун 03.11.2016.г</t>
  </si>
  <si>
    <t>Извршена плаћања  са буџетског рачуна 03.11.2016</t>
  </si>
  <si>
    <t>Исхрана ВА 30.11.</t>
  </si>
  <si>
    <t>Стање буџет.рачуна после плаћања 03.11.2016.</t>
  </si>
  <si>
    <t>07.11.2016.</t>
  </si>
  <si>
    <t>Стање средстава на дан 04.11.2016.године</t>
  </si>
  <si>
    <t>Средства уплаћена на буџетски рачун 04.11.2016.г</t>
  </si>
  <si>
    <t>РФЗО-финансирање запош.инвалиди, октобар 2016</t>
  </si>
  <si>
    <t>Извршена плаћања  са буџетског рачуна 04.11.2016</t>
  </si>
  <si>
    <t>Реп.дирек.за воде, новембар, накнада за коришћење водног добра</t>
  </si>
  <si>
    <t>Реп.дирек.за воде, новембар, накнада за испуштену воду</t>
  </si>
  <si>
    <t>Лекови ВА 01.11.</t>
  </si>
  <si>
    <t>Цитостатици ВА 02.11.</t>
  </si>
  <si>
    <t xml:space="preserve">Санитет.матер. </t>
  </si>
  <si>
    <t>Лаборат.матер. И реагенси</t>
  </si>
  <si>
    <t>Пореска управа, учешће у финансиранју инвалида,октобар</t>
  </si>
  <si>
    <t>Стање буџет.рачуна после плаћања 04.11.2016.</t>
  </si>
  <si>
    <t>08.11.2016.</t>
  </si>
  <si>
    <t>Стање средстава на дан 07.11.2016.године</t>
  </si>
  <si>
    <t>Средства уплаћена на буџетски рачун 07.11.2016.г</t>
  </si>
  <si>
    <t>Извршена плаћања  са буџетског рачуна 07.11.2016</t>
  </si>
  <si>
    <t>Санитет.матер.</t>
  </si>
  <si>
    <t>Лаборат.матер.и реаг.</t>
  </si>
  <si>
    <t>Лекови ван листе лекова ВА 15.11.</t>
  </si>
  <si>
    <t>Цитостатици ВА 03.11.</t>
  </si>
  <si>
    <t>Стање буџет.рачуна после плаћања 07.11.2016.</t>
  </si>
  <si>
    <t>09.11.2016.</t>
  </si>
  <si>
    <t>Стање средстава на дан 08.11.2016.године</t>
  </si>
  <si>
    <t>Средства уплаћена на буџетски рачун 08.11.2016.г</t>
  </si>
  <si>
    <t>Извршена плаћања  са буџетског рачуна 08.11.2016</t>
  </si>
  <si>
    <t>Готовина, допуна за моб.тел. Др Станкић</t>
  </si>
  <si>
    <t>Матер.трош. БИТ ТХС</t>
  </si>
  <si>
    <t>Стање буџет.рачуна после плаћања 08.11.2016.</t>
  </si>
  <si>
    <t>10.11.2016.</t>
  </si>
  <si>
    <t>Стање средстава на дан 09.11.2016.године</t>
  </si>
  <si>
    <t>Средства уплаћена на буџетски рачун 09.11.2016.г</t>
  </si>
  <si>
    <t>Извршена плаћања  са буџетског рачуна 09.11.2016</t>
  </si>
  <si>
    <t>Погребне услуге, смрт ванбрачног супруга-Т.Маринковић</t>
  </si>
  <si>
    <t>Стање буџет.рачуна после плаћања 09.11.2016.</t>
  </si>
  <si>
    <t>14.11.2016.</t>
  </si>
  <si>
    <t>Стање средстава на дан 10.11.2016.године</t>
  </si>
  <si>
    <t>Средства уплаћена на буџетски рачун 10.11.2016.г</t>
  </si>
  <si>
    <t>РФЗО-јубиларне награде - октобар 2016</t>
  </si>
  <si>
    <t>Извршена плаћања  са буџетског рачуна 10.11.2016</t>
  </si>
  <si>
    <t>ПТМ Шабац, санитет.матер.</t>
  </si>
  <si>
    <t>Стање буџет.рачуна после плаћања 10.11.2016.</t>
  </si>
  <si>
    <t>15.11.2016.</t>
  </si>
  <si>
    <t>Стање средстава на дан 14.11.2016.године</t>
  </si>
  <si>
    <t>Средства уплаћена на буџетски рачун 14.11.2016.г</t>
  </si>
  <si>
    <t>Извршена плаћања  са буџетског рачуна 14.11.2016</t>
  </si>
  <si>
    <t>Јубиларне награде, октобар</t>
  </si>
  <si>
    <t xml:space="preserve">Отпремнина за пензију Пепић Славица, </t>
  </si>
  <si>
    <t>Службени гласник, проф.за Уговор за хирур.конце и матер. за хигијену</t>
  </si>
  <si>
    <t>Драгер техника, санитет.матер.</t>
  </si>
  <si>
    <t>Матер.трош.</t>
  </si>
  <si>
    <t>Стање буџет.рачуна после плаћања 14.11.2016.</t>
  </si>
  <si>
    <t>16.11.2016.</t>
  </si>
  <si>
    <t>Стање средстава на дан 15.11.2016.године</t>
  </si>
  <si>
    <t>Средства уплаћена на буџетски рачун 15.11.2016.г</t>
  </si>
  <si>
    <t>Извршена плаћања  са буџетског рачуна 15.11.2016</t>
  </si>
  <si>
    <t>Стање буџет.рачуна после плаћања 15.11.2016.</t>
  </si>
  <si>
    <t>17.11.2016.</t>
  </si>
  <si>
    <t>Стање средстава на дан 16.11.2016.године</t>
  </si>
  <si>
    <t>Средства уплаћена на буџетски рачун 16.11.2016.г</t>
  </si>
  <si>
    <t>РФЗО-плате  новембар први део</t>
  </si>
  <si>
    <t>Пренос недостајућих  сред. са сопствен.рачуна на буџет за неуговорене раднике  новембар први део</t>
  </si>
  <si>
    <t>Повраћај део зараде Чермељ Јасна И ИВК765/13 Извршитељи</t>
  </si>
  <si>
    <t>Извршена плаћања  са буџетског рачуна 16.11.2016</t>
  </si>
  <si>
    <t>Зарада, новембар први део</t>
  </si>
  <si>
    <t>СТР АС Ауто, проф.за потрош.матер.за санитетско возило за зимски период</t>
  </si>
  <si>
    <t>Alpha imaging, поправка колиматора</t>
  </si>
  <si>
    <t>Стање буџет.рачуна после плаћања 16.11.2016.</t>
  </si>
  <si>
    <t>18.11.2016.</t>
  </si>
  <si>
    <t>Стање средстава на дан 17.11.2016.године</t>
  </si>
  <si>
    <t>Средства уплаћена на буџетски рачун 17.11.2016.г</t>
  </si>
  <si>
    <t>Извршена плаћања  са буџетског рачуна 17.11.2016</t>
  </si>
  <si>
    <t>Медицински факултет, Ј.Ђорђевић и Б.Ивић</t>
  </si>
  <si>
    <t>System one,проф.за сервис лаптопова за АРТ, нар.14/260-4</t>
  </si>
  <si>
    <t>Привредна комора Србије,проф. за смарт картицу-обрачун зарада</t>
  </si>
  <si>
    <t>Готовина, допуна за мобил.тел. Др Радојичић</t>
  </si>
  <si>
    <t>Стање буџет.рачуна после плаћања 17.11.2016.</t>
  </si>
  <si>
    <t>21.11.2016.</t>
  </si>
  <si>
    <t>Стање средстава на дан 18.11.2016.године</t>
  </si>
  <si>
    <t>Извршена плаћања  са буџетског рачуна 18.11.2016</t>
  </si>
  <si>
    <t>Исхрана ВА 15.12.</t>
  </si>
  <si>
    <t>Poco Loco, репрезентација, Пројекат МЗ</t>
  </si>
  <si>
    <t>Стање буџет.рачуна после плаћања 18.11.2016.</t>
  </si>
  <si>
    <t>22.11.2016.</t>
  </si>
  <si>
    <t>Стање средстава на дан 21.11.2016.године</t>
  </si>
  <si>
    <t>Средства уплаћена на буџетски рачун 21.11.2016.г</t>
  </si>
  <si>
    <t>Министарство рада и соц.пол.-породиљско боловање октобар 2016</t>
  </si>
  <si>
    <t>Извршена плаћања  са буџетског рачуна 21.11.2016</t>
  </si>
  <si>
    <t>Санитет.матер. ВА 19.10.</t>
  </si>
  <si>
    <t>Лаборат.матер. и реагенси ВА 19.10.</t>
  </si>
  <si>
    <t>Лекови ВА 14.11.</t>
  </si>
  <si>
    <t>Стање буџет.рачуна после плаћања 21.11.2016.</t>
  </si>
  <si>
    <t>23.11.2016.</t>
  </si>
  <si>
    <t>Стање средстава на дан 22.11.2016.године</t>
  </si>
  <si>
    <t>Средства уплаћена на буџетски рачун 22.11.2016.г</t>
  </si>
  <si>
    <t>Извршена плаћања  са буџетског рачуна 22.11.2016</t>
  </si>
  <si>
    <t>Породиљско боловање, септембар трећа исплата</t>
  </si>
  <si>
    <t>Породиљско боловање, октобар прва исплата</t>
  </si>
  <si>
    <t>Стање буџет.рачуна после плаћања 22.11.2016.</t>
  </si>
  <si>
    <t>24.11.2016.</t>
  </si>
  <si>
    <t>Стање средстава на дан 23.11.2016.године</t>
  </si>
  <si>
    <t>Средства уплаћена на буџетски рачун 23.11.2016.г</t>
  </si>
  <si>
    <t>Извршена плаћања  са буџетског рачуна 23.11.2016</t>
  </si>
  <si>
    <t>Крв ВА 25.10.</t>
  </si>
  <si>
    <t>Стање буџет.рачуна после плаћања 23.11.2016.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</si>
</sst>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C00000"/>
      <name val="Arial"/>
      <family val="2"/>
    </font>
    <font>
      <sz val="10"/>
      <color theme="4" tint="-0.249977111117893"/>
      <name val="Arial"/>
      <family val="2"/>
    </font>
    <font>
      <sz val="10"/>
      <color rgb="FF7030A0"/>
      <name val="Arial"/>
      <family val="2"/>
    </font>
    <font>
      <sz val="10"/>
      <color rgb="FFC0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2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3" fillId="2" borderId="2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2" fontId="1" fillId="2" borderId="2" xfId="0" applyNumberFormat="1" applyFont="1" applyFill="1" applyBorder="1"/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2" fontId="1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/>
    <xf numFmtId="4" fontId="1" fillId="2" borderId="2" xfId="0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4" fontId="0" fillId="2" borderId="2" xfId="0" applyNumberFormat="1" applyFill="1" applyBorder="1"/>
    <xf numFmtId="4" fontId="0" fillId="3" borderId="2" xfId="0" applyNumberFormat="1" applyFill="1" applyBorder="1"/>
    <xf numFmtId="4" fontId="4" fillId="3" borderId="2" xfId="0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5" fillId="0" borderId="0" xfId="0" applyFont="1"/>
    <xf numFmtId="4" fontId="7" fillId="2" borderId="2" xfId="0" applyNumberFormat="1" applyFont="1" applyFill="1" applyBorder="1"/>
    <xf numFmtId="4" fontId="8" fillId="2" borderId="2" xfId="0" applyNumberFormat="1" applyFont="1" applyFill="1" applyBorder="1"/>
    <xf numFmtId="4" fontId="6" fillId="2" borderId="2" xfId="0" applyNumberFormat="1" applyFont="1" applyFill="1" applyBorder="1"/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4" fontId="10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4" fontId="3" fillId="4" borderId="2" xfId="0" applyNumberFormat="1" applyFont="1" applyFill="1" applyBorder="1" applyAlignment="1"/>
    <xf numFmtId="49" fontId="0" fillId="4" borderId="2" xfId="0" applyNumberFormat="1" applyFill="1" applyBorder="1" applyAlignment="1">
      <alignment horizontal="center"/>
    </xf>
    <xf numFmtId="4" fontId="3" fillId="4" borderId="2" xfId="0" applyNumberFormat="1" applyFont="1" applyFill="1" applyBorder="1"/>
    <xf numFmtId="4" fontId="7" fillId="4" borderId="2" xfId="0" applyNumberFormat="1" applyFont="1" applyFill="1" applyBorder="1"/>
    <xf numFmtId="4" fontId="1" fillId="4" borderId="2" xfId="0" applyNumberFormat="1" applyFont="1" applyFill="1" applyBorder="1"/>
    <xf numFmtId="4" fontId="8" fillId="4" borderId="2" xfId="0" applyNumberFormat="1" applyFont="1" applyFill="1" applyBorder="1" applyAlignment="1"/>
    <xf numFmtId="49" fontId="1" fillId="4" borderId="2" xfId="0" applyNumberFormat="1" applyFont="1" applyFill="1" applyBorder="1" applyAlignment="1">
      <alignment horizontal="center"/>
    </xf>
    <xf numFmtId="4" fontId="1" fillId="4" borderId="2" xfId="0" applyNumberFormat="1" applyFont="1" applyFill="1" applyBorder="1" applyAlignment="1">
      <alignment horizontal="right"/>
    </xf>
    <xf numFmtId="4" fontId="6" fillId="4" borderId="2" xfId="0" applyNumberFormat="1" applyFont="1" applyFill="1" applyBorder="1"/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4" fontId="9" fillId="2" borderId="4" xfId="0" applyNumberFormat="1" applyFont="1" applyFill="1" applyBorder="1" applyAlignment="1">
      <alignment horizontal="left"/>
    </xf>
    <xf numFmtId="4" fontId="9" fillId="2" borderId="5" xfId="0" applyNumberFormat="1" applyFont="1" applyFill="1" applyBorder="1" applyAlignment="1">
      <alignment horizontal="left"/>
    </xf>
    <xf numFmtId="4" fontId="9" fillId="2" borderId="6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4" fontId="4" fillId="2" borderId="4" xfId="0" applyNumberFormat="1" applyFont="1" applyFill="1" applyBorder="1" applyAlignment="1">
      <alignment horizontal="left"/>
    </xf>
    <xf numFmtId="4" fontId="4" fillId="2" borderId="5" xfId="0" applyNumberFormat="1" applyFont="1" applyFill="1" applyBorder="1" applyAlignment="1">
      <alignment horizontal="left"/>
    </xf>
    <xf numFmtId="4" fontId="4" fillId="2" borderId="6" xfId="0" applyNumberFormat="1" applyFont="1" applyFill="1" applyBorder="1" applyAlignment="1">
      <alignment horizontal="left"/>
    </xf>
    <xf numFmtId="4" fontId="1" fillId="2" borderId="4" xfId="0" applyNumberFormat="1" applyFont="1" applyFill="1" applyBorder="1" applyAlignment="1">
      <alignment horizontal="left" vertical="top" wrapText="1"/>
    </xf>
    <xf numFmtId="4" fontId="1" fillId="2" borderId="5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left" vertical="top" wrapText="1"/>
    </xf>
    <xf numFmtId="4" fontId="8" fillId="2" borderId="4" xfId="0" applyNumberFormat="1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left" vertical="top" wrapText="1"/>
    </xf>
    <xf numFmtId="4" fontId="8" fillId="2" borderId="6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left" vertical="top" wrapText="1"/>
    </xf>
    <xf numFmtId="4" fontId="7" fillId="2" borderId="5" xfId="0" applyNumberFormat="1" applyFont="1" applyFill="1" applyBorder="1" applyAlignment="1">
      <alignment horizontal="left" vertical="top" wrapText="1"/>
    </xf>
    <xf numFmtId="4" fontId="7" fillId="2" borderId="6" xfId="0" applyNumberFormat="1" applyFont="1" applyFill="1" applyBorder="1" applyAlignment="1">
      <alignment horizontal="left" vertical="top" wrapText="1"/>
    </xf>
    <xf numFmtId="4" fontId="1" fillId="4" borderId="4" xfId="0" applyNumberFormat="1" applyFont="1" applyFill="1" applyBorder="1" applyAlignment="1">
      <alignment horizontal="left" vertical="top" wrapText="1"/>
    </xf>
    <xf numFmtId="4" fontId="1" fillId="4" borderId="5" xfId="0" applyNumberFormat="1" applyFont="1" applyFill="1" applyBorder="1" applyAlignment="1">
      <alignment horizontal="left" vertical="top" wrapText="1"/>
    </xf>
    <xf numFmtId="4" fontId="1" fillId="4" borderId="6" xfId="0" applyNumberFormat="1" applyFont="1" applyFill="1" applyBorder="1" applyAlignment="1">
      <alignment horizontal="left" vertical="top" wrapText="1"/>
    </xf>
    <xf numFmtId="4" fontId="9" fillId="4" borderId="4" xfId="0" applyNumberFormat="1" applyFont="1" applyFill="1" applyBorder="1" applyAlignment="1">
      <alignment horizontal="left" vertical="top" wrapText="1"/>
    </xf>
    <xf numFmtId="4" fontId="9" fillId="4" borderId="5" xfId="0" applyNumberFormat="1" applyFont="1" applyFill="1" applyBorder="1" applyAlignment="1">
      <alignment horizontal="left" vertical="top" wrapText="1"/>
    </xf>
    <xf numFmtId="4" fontId="9" fillId="4" borderId="6" xfId="0" applyNumberFormat="1" applyFont="1" applyFill="1" applyBorder="1" applyAlignment="1">
      <alignment horizontal="left" vertical="top" wrapText="1"/>
    </xf>
    <xf numFmtId="4" fontId="1" fillId="4" borderId="4" xfId="0" applyNumberFormat="1" applyFont="1" applyFill="1" applyBorder="1" applyAlignment="1">
      <alignment horizontal="left" wrapText="1"/>
    </xf>
    <xf numFmtId="4" fontId="1" fillId="4" borderId="5" xfId="0" applyNumberFormat="1" applyFont="1" applyFill="1" applyBorder="1" applyAlignment="1">
      <alignment horizontal="left" wrapText="1"/>
    </xf>
    <xf numFmtId="4" fontId="1" fillId="4" borderId="6" xfId="0" applyNumberFormat="1" applyFont="1" applyFill="1" applyBorder="1" applyAlignment="1">
      <alignment horizontal="left" wrapText="1"/>
    </xf>
    <xf numFmtId="4" fontId="8" fillId="4" borderId="4" xfId="0" applyNumberFormat="1" applyFont="1" applyFill="1" applyBorder="1" applyAlignment="1">
      <alignment horizontal="left" vertical="top" wrapText="1"/>
    </xf>
    <xf numFmtId="4" fontId="8" fillId="4" borderId="5" xfId="0" applyNumberFormat="1" applyFont="1" applyFill="1" applyBorder="1" applyAlignment="1">
      <alignment horizontal="left" vertical="top" wrapText="1"/>
    </xf>
    <xf numFmtId="4" fontId="8" fillId="4" borderId="6" xfId="0" applyNumberFormat="1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4" fontId="4" fillId="4" borderId="4" xfId="0" applyNumberFormat="1" applyFont="1" applyFill="1" applyBorder="1" applyAlignment="1">
      <alignment horizontal="left" vertical="top" wrapText="1"/>
    </xf>
    <xf numFmtId="4" fontId="4" fillId="4" borderId="5" xfId="0" applyNumberFormat="1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4" fontId="11" fillId="4" borderId="4" xfId="0" applyNumberFormat="1" applyFont="1" applyFill="1" applyBorder="1" applyAlignment="1">
      <alignment horizontal="left" vertical="top" wrapText="1"/>
    </xf>
    <xf numFmtId="4" fontId="11" fillId="4" borderId="5" xfId="0" applyNumberFormat="1" applyFont="1" applyFill="1" applyBorder="1" applyAlignment="1">
      <alignment horizontal="left" vertical="top" wrapText="1"/>
    </xf>
    <xf numFmtId="4" fontId="6" fillId="4" borderId="4" xfId="0" applyNumberFormat="1" applyFont="1" applyFill="1" applyBorder="1" applyAlignment="1">
      <alignment horizontal="center" vertical="top"/>
    </xf>
    <xf numFmtId="4" fontId="6" fillId="4" borderId="5" xfId="0" applyNumberFormat="1" applyFont="1" applyFill="1" applyBorder="1" applyAlignment="1">
      <alignment horizontal="center" vertical="top"/>
    </xf>
    <xf numFmtId="4" fontId="7" fillId="4" borderId="4" xfId="0" applyNumberFormat="1" applyFont="1" applyFill="1" applyBorder="1" applyAlignment="1">
      <alignment horizontal="left" vertical="top" wrapText="1"/>
    </xf>
    <xf numFmtId="4" fontId="7" fillId="4" borderId="5" xfId="0" applyNumberFormat="1" applyFont="1" applyFill="1" applyBorder="1" applyAlignment="1">
      <alignment horizontal="left" vertical="top" wrapText="1"/>
    </xf>
    <xf numFmtId="4" fontId="1" fillId="2" borderId="4" xfId="0" applyNumberFormat="1" applyFont="1" applyFill="1" applyBorder="1" applyAlignment="1">
      <alignment horizontal="left"/>
    </xf>
    <xf numFmtId="4" fontId="1" fillId="2" borderId="5" xfId="0" applyNumberFormat="1" applyFont="1" applyFill="1" applyBorder="1" applyAlignment="1">
      <alignment horizontal="left"/>
    </xf>
    <xf numFmtId="4" fontId="1" fillId="2" borderId="6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26" Type="http://schemas.openxmlformats.org/officeDocument/2006/relationships/worksheet" Target="worksheets/sheet22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92" Type="http://schemas.openxmlformats.org/officeDocument/2006/relationships/worksheet" Target="worksheets/sheet192.xml"/><Relationship Id="rId197" Type="http://schemas.openxmlformats.org/officeDocument/2006/relationships/worksheet" Target="worksheets/sheet197.xml"/><Relationship Id="rId206" Type="http://schemas.openxmlformats.org/officeDocument/2006/relationships/worksheet" Target="worksheets/sheet206.xml"/><Relationship Id="rId227" Type="http://schemas.openxmlformats.org/officeDocument/2006/relationships/theme" Target="theme/theme1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217" Type="http://schemas.openxmlformats.org/officeDocument/2006/relationships/worksheet" Target="worksheets/sheet2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12" Type="http://schemas.openxmlformats.org/officeDocument/2006/relationships/worksheet" Target="worksheets/sheet212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2" Type="http://schemas.openxmlformats.org/officeDocument/2006/relationships/worksheet" Target="worksheets/sheet202.xml"/><Relationship Id="rId207" Type="http://schemas.openxmlformats.org/officeDocument/2006/relationships/worksheet" Target="worksheets/sheet207.xml"/><Relationship Id="rId223" Type="http://schemas.openxmlformats.org/officeDocument/2006/relationships/worksheet" Target="worksheets/sheet223.xml"/><Relationship Id="rId228" Type="http://schemas.openxmlformats.org/officeDocument/2006/relationships/styles" Target="style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3" Type="http://schemas.openxmlformats.org/officeDocument/2006/relationships/worksheet" Target="worksheets/sheet213.xml"/><Relationship Id="rId218" Type="http://schemas.openxmlformats.org/officeDocument/2006/relationships/worksheet" Target="worksheets/sheet218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worksheet" Target="worksheets/sheet208.xml"/><Relationship Id="rId229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219" Type="http://schemas.openxmlformats.org/officeDocument/2006/relationships/worksheet" Target="worksheets/sheet21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0" Type="http://schemas.openxmlformats.org/officeDocument/2006/relationships/calcChain" Target="calcChain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0" Type="http://schemas.openxmlformats.org/officeDocument/2006/relationships/worksheet" Target="worksheets/sheet220.xml"/><Relationship Id="rId225" Type="http://schemas.openxmlformats.org/officeDocument/2006/relationships/worksheet" Target="worksheets/sheet225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worksheet" Target="worksheets/sheet215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abSelected="1" topLeftCell="A19" workbookViewId="0">
      <selection activeCell="L17" sqref="L17"/>
    </sheetView>
  </sheetViews>
  <sheetFormatPr defaultRowHeight="15" x14ac:dyDescent="0.25"/>
  <cols>
    <col min="2" max="2" width="17.7109375" customWidth="1"/>
    <col min="3" max="3" width="15.28515625" customWidth="1"/>
    <col min="4" max="4" width="16.42578125" customWidth="1"/>
    <col min="5" max="5" width="22.140625" customWidth="1"/>
  </cols>
  <sheetData>
    <row r="2" spans="1:5" x14ac:dyDescent="0.25">
      <c r="A2" t="s">
        <v>10</v>
      </c>
      <c r="B2" s="305" t="s">
        <v>865</v>
      </c>
      <c r="C2" s="305"/>
      <c r="D2" s="305"/>
      <c r="E2" s="305"/>
    </row>
    <row r="3" spans="1:5" x14ac:dyDescent="0.25">
      <c r="A3" s="662" t="s">
        <v>0</v>
      </c>
      <c r="B3" s="663"/>
      <c r="C3" s="1" t="s">
        <v>1824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666" t="s">
        <v>867</v>
      </c>
      <c r="B5" s="667"/>
      <c r="C5" s="667"/>
      <c r="D5" s="667"/>
      <c r="E5" s="4" t="s">
        <v>868</v>
      </c>
    </row>
    <row r="6" spans="1:5" x14ac:dyDescent="0.25">
      <c r="A6" s="5" t="s">
        <v>5</v>
      </c>
      <c r="B6" s="653" t="s">
        <v>1825</v>
      </c>
      <c r="C6" s="654"/>
      <c r="D6" s="655"/>
      <c r="E6" s="6">
        <v>8906413.0500000007</v>
      </c>
    </row>
    <row r="7" spans="1:5" x14ac:dyDescent="0.25">
      <c r="A7" s="5" t="s">
        <v>7</v>
      </c>
      <c r="B7" s="668" t="s">
        <v>1826</v>
      </c>
      <c r="C7" s="669"/>
      <c r="D7" s="670"/>
      <c r="E7" s="306">
        <v>3250</v>
      </c>
    </row>
    <row r="8" spans="1:5" x14ac:dyDescent="0.25">
      <c r="A8" s="8">
        <v>2.1</v>
      </c>
      <c r="B8" s="644" t="s">
        <v>1785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1691</v>
      </c>
      <c r="C15" s="645"/>
      <c r="D15" s="646"/>
      <c r="E15" s="7" t="s">
        <v>10</v>
      </c>
    </row>
    <row r="16" spans="1:5" x14ac:dyDescent="0.25">
      <c r="A16" s="8">
        <v>2.8</v>
      </c>
      <c r="B16" s="644" t="s">
        <v>18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19</v>
      </c>
      <c r="C17" s="645"/>
      <c r="D17" s="646"/>
      <c r="E17" s="7" t="s">
        <v>10</v>
      </c>
    </row>
    <row r="18" spans="1:5" x14ac:dyDescent="0.25">
      <c r="A18" s="10">
        <v>2.1</v>
      </c>
      <c r="B18" s="644" t="s">
        <v>20</v>
      </c>
      <c r="C18" s="645"/>
      <c r="D18" s="646"/>
      <c r="E18" s="7" t="s">
        <v>10</v>
      </c>
    </row>
    <row r="19" spans="1:5" x14ac:dyDescent="0.25">
      <c r="A19" s="8">
        <v>2.11</v>
      </c>
      <c r="B19" s="644" t="s">
        <v>21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1763</v>
      </c>
      <c r="C20" s="645"/>
      <c r="D20" s="646"/>
      <c r="E20" s="7" t="s">
        <v>10</v>
      </c>
    </row>
    <row r="21" spans="1:5" x14ac:dyDescent="0.25">
      <c r="A21" s="8">
        <v>2.13</v>
      </c>
      <c r="B21" s="659" t="s">
        <v>1728</v>
      </c>
      <c r="C21" s="660"/>
      <c r="D21" s="661"/>
      <c r="E21" s="7" t="s">
        <v>10</v>
      </c>
    </row>
    <row r="22" spans="1:5" x14ac:dyDescent="0.25">
      <c r="A22" s="8">
        <v>2.14</v>
      </c>
      <c r="B22" s="635" t="s">
        <v>24</v>
      </c>
      <c r="C22" s="636"/>
      <c r="D22" s="637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3250</v>
      </c>
    </row>
    <row r="24" spans="1:5" x14ac:dyDescent="0.25">
      <c r="A24" s="8">
        <v>2.16</v>
      </c>
      <c r="B24" s="644" t="s">
        <v>1110</v>
      </c>
      <c r="C24" s="645"/>
      <c r="D24" s="646"/>
      <c r="E24" s="7"/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1811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1639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1375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1786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1375</v>
      </c>
      <c r="C32" s="645"/>
      <c r="D32" s="646"/>
      <c r="E32" s="7"/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1787</v>
      </c>
      <c r="C34" s="645"/>
      <c r="D34" s="646"/>
      <c r="E34" s="7" t="s">
        <v>10</v>
      </c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+E7+E6</f>
        <v>8909663.0500000007</v>
      </c>
    </row>
    <row r="37" spans="1:5" x14ac:dyDescent="0.25">
      <c r="A37" s="5" t="s">
        <v>46</v>
      </c>
      <c r="B37" s="656" t="s">
        <v>1827</v>
      </c>
      <c r="C37" s="657"/>
      <c r="D37" s="658"/>
      <c r="E37" s="307">
        <v>7227</v>
      </c>
    </row>
    <row r="38" spans="1:5" x14ac:dyDescent="0.25">
      <c r="A38" s="5"/>
      <c r="B38" s="644" t="s">
        <v>1828</v>
      </c>
      <c r="C38" s="645"/>
      <c r="D38" s="646"/>
      <c r="E38" s="16">
        <v>7227</v>
      </c>
    </row>
    <row r="39" spans="1:5" x14ac:dyDescent="0.25">
      <c r="A39" s="5"/>
      <c r="B39" s="644" t="s">
        <v>10</v>
      </c>
      <c r="C39" s="645"/>
      <c r="D39" s="646"/>
      <c r="E39" s="7" t="s">
        <v>10</v>
      </c>
    </row>
    <row r="40" spans="1:5" x14ac:dyDescent="0.25">
      <c r="A40" s="5"/>
      <c r="B40" s="647" t="s">
        <v>10</v>
      </c>
      <c r="C40" s="648"/>
      <c r="D40" s="649"/>
      <c r="E40" s="16" t="s">
        <v>10</v>
      </c>
    </row>
    <row r="41" spans="1:5" x14ac:dyDescent="0.25">
      <c r="A41" s="5"/>
      <c r="B41" s="650" t="s">
        <v>10</v>
      </c>
      <c r="C41" s="651"/>
      <c r="D41" s="652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/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1829</v>
      </c>
      <c r="C53" s="642"/>
      <c r="D53" s="643"/>
      <c r="E53" s="308">
        <f>-E37+E36</f>
        <v>8902436.0500000007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1:D21"/>
    <mergeCell ref="B23:D23"/>
    <mergeCell ref="B24:D24"/>
    <mergeCell ref="B25:D25"/>
    <mergeCell ref="B26:D26"/>
    <mergeCell ref="B27:D27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A3:B3"/>
    <mergeCell ref="D3:E3"/>
    <mergeCell ref="A5:D5"/>
    <mergeCell ref="B6:D6"/>
    <mergeCell ref="B7:D7"/>
    <mergeCell ref="B8:D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3" sqref="G13"/>
    </sheetView>
  </sheetViews>
  <sheetFormatPr defaultRowHeight="15" x14ac:dyDescent="0.25"/>
  <sheetData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13" sqref="I13"/>
    </sheetView>
  </sheetViews>
  <sheetFormatPr defaultRowHeight="15" x14ac:dyDescent="0.25"/>
  <cols>
    <col min="1" max="1" width="11.85546875" customWidth="1"/>
    <col min="2" max="2" width="14.28515625" customWidth="1"/>
    <col min="3" max="3" width="18.7109375" customWidth="1"/>
    <col min="4" max="4" width="16.7109375" customWidth="1"/>
    <col min="5" max="5" width="27.5703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1045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1046</v>
      </c>
      <c r="C5" s="654"/>
      <c r="D5" s="655"/>
      <c r="E5" s="6">
        <v>15810192.890000001</v>
      </c>
    </row>
    <row r="6" spans="1:5" x14ac:dyDescent="0.25">
      <c r="A6" s="5" t="s">
        <v>7</v>
      </c>
      <c r="B6" s="668" t="s">
        <v>1047</v>
      </c>
      <c r="C6" s="669"/>
      <c r="D6" s="670"/>
      <c r="E6" s="306">
        <v>135833.25</v>
      </c>
    </row>
    <row r="7" spans="1:5" x14ac:dyDescent="0.25">
      <c r="A7" s="8">
        <v>2.1</v>
      </c>
      <c r="B7" s="644" t="s">
        <v>1008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990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1048</v>
      </c>
      <c r="C19" s="645"/>
      <c r="D19" s="646"/>
      <c r="E19" s="7">
        <v>131333.25</v>
      </c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368" t="s">
        <v>24</v>
      </c>
      <c r="C21" s="369"/>
      <c r="D21" s="370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4500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1010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1011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15946026.140000001</v>
      </c>
    </row>
    <row r="36" spans="1:5" x14ac:dyDescent="0.25">
      <c r="A36" s="5" t="s">
        <v>46</v>
      </c>
      <c r="B36" s="656" t="s">
        <v>1050</v>
      </c>
      <c r="C36" s="657"/>
      <c r="D36" s="658"/>
      <c r="E36" s="307">
        <v>11154096.58</v>
      </c>
    </row>
    <row r="37" spans="1:5" x14ac:dyDescent="0.25">
      <c r="A37" s="5"/>
      <c r="B37" s="644" t="s">
        <v>1051</v>
      </c>
      <c r="C37" s="645"/>
      <c r="D37" s="646"/>
      <c r="E37" s="16">
        <v>4012833.92</v>
      </c>
    </row>
    <row r="38" spans="1:5" x14ac:dyDescent="0.25">
      <c r="A38" s="5"/>
      <c r="B38" s="644" t="s">
        <v>1052</v>
      </c>
      <c r="C38" s="645"/>
      <c r="D38" s="646"/>
      <c r="E38" s="7">
        <v>3089763.13</v>
      </c>
    </row>
    <row r="39" spans="1:5" x14ac:dyDescent="0.25">
      <c r="A39" s="5"/>
      <c r="B39" s="647" t="s">
        <v>1053</v>
      </c>
      <c r="C39" s="648"/>
      <c r="D39" s="649"/>
      <c r="E39" s="16">
        <v>3697411.93</v>
      </c>
    </row>
    <row r="40" spans="1:5" x14ac:dyDescent="0.25">
      <c r="A40" s="5"/>
      <c r="B40" s="650" t="s">
        <v>1054</v>
      </c>
      <c r="C40" s="651"/>
      <c r="D40" s="652"/>
      <c r="E40" s="7">
        <v>316047.59999999998</v>
      </c>
    </row>
    <row r="41" spans="1:5" x14ac:dyDescent="0.25">
      <c r="A41" s="5"/>
      <c r="B41" s="644" t="s">
        <v>1055</v>
      </c>
      <c r="C41" s="645"/>
      <c r="D41" s="646"/>
      <c r="E41" s="7">
        <v>38040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1056</v>
      </c>
      <c r="C52" s="642"/>
      <c r="D52" s="643"/>
      <c r="E52" s="308">
        <f>-E36+E35</f>
        <v>4791929.5600000005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2" workbookViewId="0">
      <selection activeCell="I9" sqref="I9"/>
    </sheetView>
  </sheetViews>
  <sheetFormatPr defaultRowHeight="15" x14ac:dyDescent="0.25"/>
  <cols>
    <col min="2" max="2" width="17.5703125" customWidth="1"/>
    <col min="3" max="3" width="15.85546875" customWidth="1"/>
    <col min="4" max="4" width="17.42578125" customWidth="1"/>
    <col min="5" max="5" width="24.855468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1035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1036</v>
      </c>
      <c r="C5" s="654"/>
      <c r="D5" s="655"/>
      <c r="E5" s="6">
        <v>8115845.75</v>
      </c>
    </row>
    <row r="6" spans="1:5" x14ac:dyDescent="0.25">
      <c r="A6" s="5" t="s">
        <v>7</v>
      </c>
      <c r="B6" s="668" t="s">
        <v>1037</v>
      </c>
      <c r="C6" s="669"/>
      <c r="D6" s="670"/>
      <c r="E6" s="306">
        <v>11600644.09</v>
      </c>
    </row>
    <row r="7" spans="1:5" x14ac:dyDescent="0.25">
      <c r="A7" s="8">
        <v>2.1</v>
      </c>
      <c r="B7" s="644" t="s">
        <v>1008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>
        <v>4114583.33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>
        <v>7102916.6699999999</v>
      </c>
    </row>
    <row r="12" spans="1:5" x14ac:dyDescent="0.25">
      <c r="A12" s="8">
        <v>2.5</v>
      </c>
      <c r="B12" s="644" t="s">
        <v>14</v>
      </c>
      <c r="C12" s="645"/>
      <c r="D12" s="646"/>
      <c r="E12" s="7">
        <v>379844.09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990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913</v>
      </c>
      <c r="C19" s="645"/>
      <c r="D19" s="646"/>
      <c r="E19" s="7"/>
    </row>
    <row r="20" spans="1:5" x14ac:dyDescent="0.25">
      <c r="A20" s="8">
        <v>2.13</v>
      </c>
      <c r="B20" s="659" t="s">
        <v>1009</v>
      </c>
      <c r="C20" s="660"/>
      <c r="D20" s="661"/>
      <c r="E20" s="7" t="s">
        <v>10</v>
      </c>
    </row>
    <row r="21" spans="1:5" x14ac:dyDescent="0.25">
      <c r="A21" s="8">
        <v>2.14</v>
      </c>
      <c r="B21" s="365" t="s">
        <v>24</v>
      </c>
      <c r="C21" s="366"/>
      <c r="D21" s="367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3300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1010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1011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19716489.84</v>
      </c>
    </row>
    <row r="36" spans="1:5" x14ac:dyDescent="0.25">
      <c r="A36" s="5" t="s">
        <v>46</v>
      </c>
      <c r="B36" s="656" t="s">
        <v>1038</v>
      </c>
      <c r="C36" s="657"/>
      <c r="D36" s="658"/>
      <c r="E36" s="307">
        <v>3906296.95</v>
      </c>
    </row>
    <row r="37" spans="1:5" x14ac:dyDescent="0.25">
      <c r="A37" s="5"/>
      <c r="B37" s="644" t="s">
        <v>1039</v>
      </c>
      <c r="C37" s="645"/>
      <c r="D37" s="646"/>
      <c r="E37" s="16">
        <v>1145</v>
      </c>
    </row>
    <row r="38" spans="1:5" x14ac:dyDescent="0.25">
      <c r="A38" s="5"/>
      <c r="B38" s="644" t="s">
        <v>1040</v>
      </c>
      <c r="C38" s="645"/>
      <c r="D38" s="646"/>
      <c r="E38" s="7">
        <v>3770</v>
      </c>
    </row>
    <row r="39" spans="1:5" x14ac:dyDescent="0.25">
      <c r="A39" s="5"/>
      <c r="B39" s="647" t="s">
        <v>1041</v>
      </c>
      <c r="C39" s="648"/>
      <c r="D39" s="649"/>
      <c r="E39" s="16">
        <v>2964.6</v>
      </c>
    </row>
    <row r="40" spans="1:5" x14ac:dyDescent="0.25">
      <c r="A40" s="5"/>
      <c r="B40" s="650" t="s">
        <v>1042</v>
      </c>
      <c r="C40" s="651"/>
      <c r="D40" s="652"/>
      <c r="E40" s="7">
        <v>1652.4</v>
      </c>
    </row>
    <row r="41" spans="1:5" x14ac:dyDescent="0.25">
      <c r="A41" s="5"/>
      <c r="B41" s="644" t="s">
        <v>796</v>
      </c>
      <c r="C41" s="645"/>
      <c r="D41" s="646"/>
      <c r="E41" s="7">
        <v>186005.94</v>
      </c>
    </row>
    <row r="42" spans="1:5" x14ac:dyDescent="0.25">
      <c r="A42" s="5"/>
      <c r="B42" s="644" t="s">
        <v>1043</v>
      </c>
      <c r="C42" s="645"/>
      <c r="D42" s="646"/>
      <c r="E42" s="7">
        <v>3710759.01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1044</v>
      </c>
      <c r="C52" s="642"/>
      <c r="D52" s="643"/>
      <c r="E52" s="308">
        <f>-E36+E35</f>
        <v>15810192.890000001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26" sqref="G26"/>
    </sheetView>
  </sheetViews>
  <sheetFormatPr defaultRowHeight="15" x14ac:dyDescent="0.25"/>
  <cols>
    <col min="1" max="1" width="12.28515625" customWidth="1"/>
    <col min="2" max="2" width="14" customWidth="1"/>
    <col min="3" max="3" width="16.7109375" customWidth="1"/>
    <col min="4" max="4" width="17.7109375" customWidth="1"/>
    <col min="5" max="5" width="24.855468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1026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1027</v>
      </c>
      <c r="C5" s="654"/>
      <c r="D5" s="655"/>
      <c r="E5" s="6">
        <v>5762517.3499999996</v>
      </c>
    </row>
    <row r="6" spans="1:5" x14ac:dyDescent="0.25">
      <c r="A6" s="5" t="s">
        <v>7</v>
      </c>
      <c r="B6" s="668" t="s">
        <v>1028</v>
      </c>
      <c r="C6" s="669"/>
      <c r="D6" s="670"/>
      <c r="E6" s="306">
        <v>4947958.33</v>
      </c>
    </row>
    <row r="7" spans="1:5" x14ac:dyDescent="0.25">
      <c r="A7" s="8">
        <v>2.1</v>
      </c>
      <c r="B7" s="644" t="s">
        <v>1008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990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>
        <v>4040708.33</v>
      </c>
    </row>
    <row r="16" spans="1:5" x14ac:dyDescent="0.25">
      <c r="A16" s="8">
        <v>2.9</v>
      </c>
      <c r="B16" s="644" t="s">
        <v>19</v>
      </c>
      <c r="C16" s="645"/>
      <c r="D16" s="646"/>
      <c r="E16" s="7">
        <v>903750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913</v>
      </c>
      <c r="C19" s="645"/>
      <c r="D19" s="646"/>
      <c r="E19" s="7"/>
    </row>
    <row r="20" spans="1:5" x14ac:dyDescent="0.25">
      <c r="A20" s="8">
        <v>2.13</v>
      </c>
      <c r="B20" s="659" t="s">
        <v>1009</v>
      </c>
      <c r="C20" s="660"/>
      <c r="D20" s="661"/>
      <c r="E20" s="7" t="s">
        <v>10</v>
      </c>
    </row>
    <row r="21" spans="1:5" x14ac:dyDescent="0.25">
      <c r="A21" s="8">
        <v>2.14</v>
      </c>
      <c r="B21" s="362" t="s">
        <v>24</v>
      </c>
      <c r="C21" s="363"/>
      <c r="D21" s="364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3500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1010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1011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10710475.68</v>
      </c>
    </row>
    <row r="36" spans="1:5" x14ac:dyDescent="0.25">
      <c r="A36" s="5" t="s">
        <v>46</v>
      </c>
      <c r="B36" s="656" t="s">
        <v>1029</v>
      </c>
      <c r="C36" s="657"/>
      <c r="D36" s="658"/>
      <c r="E36" s="307">
        <v>2594629.9300000002</v>
      </c>
    </row>
    <row r="37" spans="1:5" x14ac:dyDescent="0.25">
      <c r="A37" s="5"/>
      <c r="B37" s="644" t="s">
        <v>1011</v>
      </c>
      <c r="C37" s="645"/>
      <c r="D37" s="646"/>
      <c r="E37" s="16">
        <v>5057.7299999999996</v>
      </c>
    </row>
    <row r="38" spans="1:5" x14ac:dyDescent="0.25">
      <c r="A38" s="5"/>
      <c r="B38" s="644" t="s">
        <v>1030</v>
      </c>
      <c r="C38" s="645"/>
      <c r="D38" s="646"/>
      <c r="E38" s="7">
        <v>332860</v>
      </c>
    </row>
    <row r="39" spans="1:5" x14ac:dyDescent="0.25">
      <c r="A39" s="5"/>
      <c r="B39" s="647" t="s">
        <v>1031</v>
      </c>
      <c r="C39" s="648"/>
      <c r="D39" s="649"/>
      <c r="E39" s="16">
        <v>391541.44</v>
      </c>
    </row>
    <row r="40" spans="1:5" x14ac:dyDescent="0.25">
      <c r="A40" s="5"/>
      <c r="B40" s="650" t="s">
        <v>1032</v>
      </c>
      <c r="C40" s="651"/>
      <c r="D40" s="652"/>
      <c r="E40" s="7">
        <v>950459.2</v>
      </c>
    </row>
    <row r="41" spans="1:5" x14ac:dyDescent="0.25">
      <c r="A41" s="5"/>
      <c r="B41" s="644" t="s">
        <v>1033</v>
      </c>
      <c r="C41" s="645"/>
      <c r="D41" s="646"/>
      <c r="E41" s="7">
        <v>914711.56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1034</v>
      </c>
      <c r="C52" s="642"/>
      <c r="D52" s="643"/>
      <c r="E52" s="308">
        <f>-E36+E35</f>
        <v>8115845.75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J19" sqref="J19"/>
    </sheetView>
  </sheetViews>
  <sheetFormatPr defaultRowHeight="15" x14ac:dyDescent="0.25"/>
  <cols>
    <col min="2" max="2" width="12.7109375" customWidth="1"/>
    <col min="3" max="3" width="18.85546875" customWidth="1"/>
    <col min="4" max="4" width="25.28515625" customWidth="1"/>
    <col min="5" max="5" width="30.5703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1025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1006</v>
      </c>
      <c r="C5" s="654"/>
      <c r="D5" s="655"/>
      <c r="E5" s="6">
        <v>20133871.559999999</v>
      </c>
    </row>
    <row r="6" spans="1:5" x14ac:dyDescent="0.25">
      <c r="A6" s="5" t="s">
        <v>7</v>
      </c>
      <c r="B6" s="668" t="s">
        <v>1007</v>
      </c>
      <c r="C6" s="669"/>
      <c r="D6" s="670"/>
      <c r="E6" s="306">
        <v>31565354.890000001</v>
      </c>
    </row>
    <row r="7" spans="1:5" x14ac:dyDescent="0.25">
      <c r="A7" s="8">
        <v>2.1</v>
      </c>
      <c r="B7" s="644" t="s">
        <v>1008</v>
      </c>
      <c r="C7" s="645"/>
      <c r="D7" s="646"/>
      <c r="E7" s="7">
        <v>29362706.719999999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>
        <v>892675.84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16</v>
      </c>
      <c r="C14" s="645"/>
      <c r="D14" s="646"/>
      <c r="E14" s="7"/>
    </row>
    <row r="15" spans="1:5" x14ac:dyDescent="0.25">
      <c r="A15" s="8">
        <v>2.8</v>
      </c>
      <c r="B15" s="644" t="s">
        <v>990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18</v>
      </c>
      <c r="C16" s="645"/>
      <c r="D16" s="646"/>
      <c r="E16" s="7"/>
    </row>
    <row r="17" spans="1:5" x14ac:dyDescent="0.25">
      <c r="A17" s="8">
        <v>2.1</v>
      </c>
      <c r="B17" s="644" t="s">
        <v>19</v>
      </c>
      <c r="C17" s="645"/>
      <c r="D17" s="646"/>
      <c r="E17" s="7"/>
    </row>
    <row r="18" spans="1:5" x14ac:dyDescent="0.25">
      <c r="A18" s="10">
        <v>2.11</v>
      </c>
      <c r="B18" s="644" t="s">
        <v>20</v>
      </c>
      <c r="C18" s="645"/>
      <c r="D18" s="646"/>
      <c r="E18" s="7" t="s">
        <v>10</v>
      </c>
    </row>
    <row r="19" spans="1:5" x14ac:dyDescent="0.25">
      <c r="A19" s="8">
        <v>2.12</v>
      </c>
      <c r="B19" s="644" t="s">
        <v>21</v>
      </c>
      <c r="C19" s="645"/>
      <c r="D19" s="646"/>
      <c r="E19" s="7"/>
    </row>
    <row r="20" spans="1:5" x14ac:dyDescent="0.25">
      <c r="A20" s="8">
        <v>2.13</v>
      </c>
      <c r="B20" s="644" t="s">
        <v>913</v>
      </c>
      <c r="C20" s="645"/>
      <c r="D20" s="646"/>
      <c r="E20" s="7"/>
    </row>
    <row r="21" spans="1:5" x14ac:dyDescent="0.25">
      <c r="A21" s="8">
        <v>2.14</v>
      </c>
      <c r="B21" s="659" t="s">
        <v>1009</v>
      </c>
      <c r="C21" s="660"/>
      <c r="D21" s="661"/>
      <c r="E21" s="7">
        <v>332860</v>
      </c>
    </row>
    <row r="22" spans="1:5" x14ac:dyDescent="0.25">
      <c r="A22" s="8">
        <v>2.15</v>
      </c>
      <c r="B22" s="359" t="s">
        <v>24</v>
      </c>
      <c r="C22" s="360"/>
      <c r="D22" s="361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2900</v>
      </c>
    </row>
    <row r="24" spans="1:5" x14ac:dyDescent="0.25">
      <c r="A24" s="8">
        <v>2.16</v>
      </c>
      <c r="B24" s="644" t="s">
        <v>26</v>
      </c>
      <c r="C24" s="645"/>
      <c r="D24" s="646"/>
      <c r="E24" s="7" t="s">
        <v>10</v>
      </c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968</v>
      </c>
      <c r="C27" s="645"/>
      <c r="D27" s="646"/>
      <c r="E27" s="7"/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840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33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1002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1010</v>
      </c>
      <c r="C32" s="645"/>
      <c r="D32" s="646"/>
      <c r="E32" s="7">
        <v>969154.6</v>
      </c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1011</v>
      </c>
      <c r="C34" s="645"/>
      <c r="D34" s="646"/>
      <c r="E34" s="7">
        <v>5057.7299999999996</v>
      </c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+E6+E5</f>
        <v>51699226.450000003</v>
      </c>
    </row>
    <row r="37" spans="1:5" x14ac:dyDescent="0.25">
      <c r="A37" s="5" t="s">
        <v>46</v>
      </c>
      <c r="B37" s="656" t="s">
        <v>1012</v>
      </c>
      <c r="C37" s="657"/>
      <c r="D37" s="658"/>
      <c r="E37" s="307">
        <v>45936709.100000001</v>
      </c>
    </row>
    <row r="38" spans="1:5" x14ac:dyDescent="0.25">
      <c r="A38" s="5"/>
      <c r="B38" s="644" t="s">
        <v>1013</v>
      </c>
      <c r="C38" s="645"/>
      <c r="D38" s="646"/>
      <c r="E38" s="16">
        <v>9725.58</v>
      </c>
    </row>
    <row r="39" spans="1:5" x14ac:dyDescent="0.25">
      <c r="A39" s="5"/>
      <c r="B39" s="644" t="s">
        <v>1014</v>
      </c>
      <c r="C39" s="645"/>
      <c r="D39" s="646"/>
      <c r="E39" s="7">
        <v>30331861.32</v>
      </c>
    </row>
    <row r="40" spans="1:5" x14ac:dyDescent="0.25">
      <c r="A40" s="5"/>
      <c r="B40" s="647" t="s">
        <v>1015</v>
      </c>
      <c r="C40" s="648"/>
      <c r="D40" s="649"/>
      <c r="E40" s="16">
        <v>483055.87</v>
      </c>
    </row>
    <row r="41" spans="1:5" x14ac:dyDescent="0.25">
      <c r="A41" s="5"/>
      <c r="B41" s="650" t="s">
        <v>1016</v>
      </c>
      <c r="C41" s="651"/>
      <c r="D41" s="652"/>
      <c r="E41" s="7">
        <v>299863.15000000002</v>
      </c>
    </row>
    <row r="42" spans="1:5" x14ac:dyDescent="0.25">
      <c r="A42" s="5"/>
      <c r="B42" s="644" t="s">
        <v>1017</v>
      </c>
      <c r="C42" s="645"/>
      <c r="D42" s="646"/>
      <c r="E42" s="7">
        <v>691548</v>
      </c>
    </row>
    <row r="43" spans="1:5" x14ac:dyDescent="0.25">
      <c r="A43" s="5"/>
      <c r="B43" s="644" t="s">
        <v>1018</v>
      </c>
      <c r="C43" s="645"/>
      <c r="D43" s="646"/>
      <c r="E43" s="7">
        <v>3858201.38</v>
      </c>
    </row>
    <row r="44" spans="1:5" x14ac:dyDescent="0.25">
      <c r="A44" s="5"/>
      <c r="B44" s="644" t="s">
        <v>1019</v>
      </c>
      <c r="C44" s="645"/>
      <c r="D44" s="646"/>
      <c r="E44" s="7">
        <v>383361.74</v>
      </c>
    </row>
    <row r="45" spans="1:5" x14ac:dyDescent="0.25">
      <c r="A45" s="5"/>
      <c r="B45" s="644" t="s">
        <v>1020</v>
      </c>
      <c r="C45" s="645"/>
      <c r="D45" s="646"/>
      <c r="E45" s="7">
        <v>4106166.3</v>
      </c>
    </row>
    <row r="46" spans="1:5" x14ac:dyDescent="0.25">
      <c r="A46" s="5"/>
      <c r="B46" s="644" t="s">
        <v>1021</v>
      </c>
      <c r="C46" s="645"/>
      <c r="D46" s="646"/>
      <c r="E46" s="7">
        <v>2488063.4500000002</v>
      </c>
    </row>
    <row r="47" spans="1:5" x14ac:dyDescent="0.25">
      <c r="A47" s="5"/>
      <c r="B47" s="644" t="s">
        <v>1022</v>
      </c>
      <c r="C47" s="645"/>
      <c r="D47" s="646"/>
      <c r="E47" s="7">
        <v>1484862.31</v>
      </c>
    </row>
    <row r="48" spans="1:5" x14ac:dyDescent="0.25">
      <c r="A48" s="5"/>
      <c r="B48" s="644" t="s">
        <v>1023</v>
      </c>
      <c r="C48" s="645"/>
      <c r="D48" s="646"/>
      <c r="E48" s="7">
        <v>1800000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1024</v>
      </c>
      <c r="C53" s="642"/>
      <c r="D53" s="643"/>
      <c r="E53" s="308">
        <f>-E37+E36</f>
        <v>5762517.3500000015</v>
      </c>
    </row>
  </sheetData>
  <mergeCells count="51"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I19" sqref="I19"/>
    </sheetView>
  </sheetViews>
  <sheetFormatPr defaultRowHeight="15" x14ac:dyDescent="0.25"/>
  <cols>
    <col min="1" max="1" width="11.140625" customWidth="1"/>
    <col min="2" max="2" width="17.42578125" customWidth="1"/>
    <col min="3" max="3" width="19.85546875" customWidth="1"/>
    <col min="4" max="4" width="18" customWidth="1"/>
    <col min="5" max="5" width="26.140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999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1000</v>
      </c>
      <c r="C5" s="654"/>
      <c r="D5" s="655"/>
      <c r="E5" s="6">
        <v>20101326.949999999</v>
      </c>
    </row>
    <row r="6" spans="1:5" x14ac:dyDescent="0.25">
      <c r="A6" s="5" t="s">
        <v>7</v>
      </c>
      <c r="B6" s="668" t="s">
        <v>1001</v>
      </c>
      <c r="C6" s="669"/>
      <c r="D6" s="670"/>
      <c r="E6" s="306">
        <v>35734.620000000003</v>
      </c>
    </row>
    <row r="7" spans="1:5" x14ac:dyDescent="0.25">
      <c r="A7" s="8">
        <v>2.1</v>
      </c>
      <c r="B7" s="644" t="s">
        <v>932</v>
      </c>
      <c r="C7" s="645"/>
      <c r="D7" s="646"/>
      <c r="E7" s="7"/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/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16</v>
      </c>
      <c r="C14" s="645"/>
      <c r="D14" s="646"/>
      <c r="E14" s="7"/>
    </row>
    <row r="15" spans="1:5" x14ac:dyDescent="0.25">
      <c r="A15" s="8">
        <v>2.8</v>
      </c>
      <c r="B15" s="644" t="s">
        <v>990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18</v>
      </c>
      <c r="C16" s="645"/>
      <c r="D16" s="646"/>
      <c r="E16" s="7"/>
    </row>
    <row r="17" spans="1:5" x14ac:dyDescent="0.25">
      <c r="A17" s="8">
        <v>2.1</v>
      </c>
      <c r="B17" s="644" t="s">
        <v>19</v>
      </c>
      <c r="C17" s="645"/>
      <c r="D17" s="646"/>
      <c r="E17" s="7"/>
    </row>
    <row r="18" spans="1:5" x14ac:dyDescent="0.25">
      <c r="A18" s="10">
        <v>2.11</v>
      </c>
      <c r="B18" s="644" t="s">
        <v>20</v>
      </c>
      <c r="C18" s="645"/>
      <c r="D18" s="646"/>
      <c r="E18" s="7" t="s">
        <v>10</v>
      </c>
    </row>
    <row r="19" spans="1:5" x14ac:dyDescent="0.25">
      <c r="A19" s="8">
        <v>2.12</v>
      </c>
      <c r="B19" s="644" t="s">
        <v>21</v>
      </c>
      <c r="C19" s="645"/>
      <c r="D19" s="646"/>
      <c r="E19" s="7"/>
    </row>
    <row r="20" spans="1:5" x14ac:dyDescent="0.25">
      <c r="A20" s="8">
        <v>2.13</v>
      </c>
      <c r="B20" s="644" t="s">
        <v>913</v>
      </c>
      <c r="C20" s="645"/>
      <c r="D20" s="646"/>
      <c r="E20" s="7"/>
    </row>
    <row r="21" spans="1:5" x14ac:dyDescent="0.25">
      <c r="A21" s="8">
        <v>2.14</v>
      </c>
      <c r="B21" s="659" t="s">
        <v>876</v>
      </c>
      <c r="C21" s="660"/>
      <c r="D21" s="661"/>
      <c r="E21" s="7" t="s">
        <v>10</v>
      </c>
    </row>
    <row r="22" spans="1:5" x14ac:dyDescent="0.25">
      <c r="A22" s="8">
        <v>2.15</v>
      </c>
      <c r="B22" s="356" t="s">
        <v>24</v>
      </c>
      <c r="C22" s="357"/>
      <c r="D22" s="358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5300</v>
      </c>
    </row>
    <row r="24" spans="1:5" x14ac:dyDescent="0.25">
      <c r="A24" s="8">
        <v>2.16</v>
      </c>
      <c r="B24" s="644" t="s">
        <v>26</v>
      </c>
      <c r="C24" s="645"/>
      <c r="D24" s="646"/>
      <c r="E24" s="7" t="s">
        <v>10</v>
      </c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968</v>
      </c>
      <c r="C27" s="645"/>
      <c r="D27" s="646"/>
      <c r="E27" s="7"/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840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33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1002</v>
      </c>
      <c r="C31" s="645"/>
      <c r="D31" s="646"/>
      <c r="E31" s="7">
        <v>30434.62</v>
      </c>
    </row>
    <row r="32" spans="1:5" x14ac:dyDescent="0.25">
      <c r="A32" s="14" t="s">
        <v>36</v>
      </c>
      <c r="B32" s="644" t="s">
        <v>933</v>
      </c>
      <c r="C32" s="645"/>
      <c r="D32" s="646"/>
      <c r="E32" s="7"/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10</v>
      </c>
      <c r="C34" s="645"/>
      <c r="D34" s="646"/>
      <c r="E34" s="7"/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+E6+E5</f>
        <v>20137061.57</v>
      </c>
    </row>
    <row r="37" spans="1:5" x14ac:dyDescent="0.25">
      <c r="A37" s="5" t="s">
        <v>46</v>
      </c>
      <c r="B37" s="656" t="s">
        <v>1003</v>
      </c>
      <c r="C37" s="657"/>
      <c r="D37" s="658"/>
      <c r="E37" s="307">
        <v>3190.01</v>
      </c>
    </row>
    <row r="38" spans="1:5" x14ac:dyDescent="0.25">
      <c r="A38" s="5"/>
      <c r="B38" s="644" t="s">
        <v>1004</v>
      </c>
      <c r="C38" s="645"/>
      <c r="D38" s="646"/>
      <c r="E38" s="16">
        <v>3190.01</v>
      </c>
    </row>
    <row r="39" spans="1:5" x14ac:dyDescent="0.25">
      <c r="A39" s="5"/>
      <c r="B39" s="644" t="s">
        <v>10</v>
      </c>
      <c r="C39" s="645"/>
      <c r="D39" s="646"/>
      <c r="E39" s="7" t="s">
        <v>10</v>
      </c>
    </row>
    <row r="40" spans="1:5" x14ac:dyDescent="0.25">
      <c r="A40" s="5"/>
      <c r="B40" s="647" t="s">
        <v>10</v>
      </c>
      <c r="C40" s="648"/>
      <c r="D40" s="649"/>
      <c r="E40" s="16" t="s">
        <v>10</v>
      </c>
    </row>
    <row r="41" spans="1:5" x14ac:dyDescent="0.25">
      <c r="A41" s="5"/>
      <c r="B41" s="650"/>
      <c r="C41" s="651"/>
      <c r="D41" s="652"/>
      <c r="E41" s="7"/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1005</v>
      </c>
      <c r="C53" s="642"/>
      <c r="D53" s="643"/>
      <c r="E53" s="308">
        <f>-E37+E36</f>
        <v>20133871.559999999</v>
      </c>
    </row>
  </sheetData>
  <mergeCells count="51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8" workbookViewId="0">
      <selection activeCell="M46" sqref="M46"/>
    </sheetView>
  </sheetViews>
  <sheetFormatPr defaultRowHeight="15" x14ac:dyDescent="0.25"/>
  <cols>
    <col min="3" max="3" width="16.5703125" customWidth="1"/>
    <col min="4" max="4" width="15.5703125" customWidth="1"/>
    <col min="5" max="5" width="20" customWidth="1"/>
    <col min="6" max="6" width="27.140625" customWidth="1"/>
  </cols>
  <sheetData>
    <row r="1" spans="1:6" x14ac:dyDescent="0.25">
      <c r="A1" t="s">
        <v>10</v>
      </c>
      <c r="B1" s="305" t="s">
        <v>865</v>
      </c>
      <c r="C1" s="305"/>
      <c r="D1" s="305"/>
      <c r="E1" s="305"/>
    </row>
    <row r="2" spans="1:6" x14ac:dyDescent="0.25">
      <c r="A2" s="662" t="s">
        <v>0</v>
      </c>
      <c r="B2" s="663"/>
      <c r="C2" s="1" t="s">
        <v>994</v>
      </c>
      <c r="D2" s="664" t="s">
        <v>2</v>
      </c>
      <c r="E2" s="665"/>
    </row>
    <row r="3" spans="1:6" x14ac:dyDescent="0.25">
      <c r="A3" s="2"/>
      <c r="B3" s="3"/>
      <c r="C3" s="3"/>
      <c r="D3" s="3"/>
    </row>
    <row r="4" spans="1:6" x14ac:dyDescent="0.25">
      <c r="A4" s="666" t="s">
        <v>867</v>
      </c>
      <c r="B4" s="667"/>
      <c r="C4" s="667"/>
      <c r="D4" s="667"/>
      <c r="E4" s="4" t="s">
        <v>868</v>
      </c>
      <c r="F4" s="165" t="s">
        <v>982</v>
      </c>
    </row>
    <row r="5" spans="1:6" x14ac:dyDescent="0.25">
      <c r="A5" s="5" t="s">
        <v>5</v>
      </c>
      <c r="B5" s="653" t="s">
        <v>995</v>
      </c>
      <c r="C5" s="654"/>
      <c r="D5" s="655"/>
      <c r="E5" s="6">
        <v>20098376.949999999</v>
      </c>
      <c r="F5" s="7" t="s">
        <v>10</v>
      </c>
    </row>
    <row r="6" spans="1:6" x14ac:dyDescent="0.25">
      <c r="A6" s="5" t="s">
        <v>7</v>
      </c>
      <c r="B6" s="668" t="s">
        <v>996</v>
      </c>
      <c r="C6" s="669"/>
      <c r="D6" s="670"/>
      <c r="E6" s="306">
        <v>3450</v>
      </c>
      <c r="F6" s="166"/>
    </row>
    <row r="7" spans="1:6" x14ac:dyDescent="0.25">
      <c r="A7" s="8">
        <v>2.1</v>
      </c>
      <c r="B7" s="644" t="s">
        <v>932</v>
      </c>
      <c r="C7" s="645"/>
      <c r="D7" s="646"/>
      <c r="E7" s="7"/>
      <c r="F7" s="7">
        <v>-30434.62</v>
      </c>
    </row>
    <row r="8" spans="1:6" x14ac:dyDescent="0.25">
      <c r="A8" s="8">
        <v>2.2000000000000002</v>
      </c>
      <c r="B8" s="644" t="s">
        <v>11</v>
      </c>
      <c r="C8" s="645"/>
      <c r="D8" s="646"/>
      <c r="E8" s="7"/>
      <c r="F8" s="167">
        <v>4315120.91</v>
      </c>
    </row>
    <row r="9" spans="1:6" x14ac:dyDescent="0.25">
      <c r="A9" s="9">
        <v>2.2999999999999998</v>
      </c>
      <c r="B9" s="644" t="s">
        <v>12</v>
      </c>
      <c r="C9" s="645"/>
      <c r="D9" s="646"/>
      <c r="E9" s="7" t="s">
        <v>10</v>
      </c>
      <c r="F9" s="167">
        <v>4509991.43</v>
      </c>
    </row>
    <row r="10" spans="1:6" x14ac:dyDescent="0.25">
      <c r="A10" s="9">
        <v>2.4</v>
      </c>
      <c r="B10" s="644" t="s">
        <v>338</v>
      </c>
      <c r="C10" s="645"/>
      <c r="D10" s="646"/>
      <c r="E10" s="7"/>
      <c r="F10" s="167">
        <v>431508.79</v>
      </c>
    </row>
    <row r="11" spans="1:6" x14ac:dyDescent="0.25">
      <c r="A11" s="8">
        <v>2.4</v>
      </c>
      <c r="B11" s="644" t="s">
        <v>13</v>
      </c>
      <c r="C11" s="645"/>
      <c r="D11" s="646"/>
      <c r="E11" s="7"/>
      <c r="F11" s="7">
        <v>7048449.6900000004</v>
      </c>
    </row>
    <row r="12" spans="1:6" x14ac:dyDescent="0.25">
      <c r="A12" s="8">
        <v>2.5</v>
      </c>
      <c r="B12" s="644" t="s">
        <v>14</v>
      </c>
      <c r="C12" s="645"/>
      <c r="D12" s="646"/>
      <c r="E12" s="7"/>
      <c r="F12" s="167">
        <v>846950.45</v>
      </c>
    </row>
    <row r="13" spans="1:6" x14ac:dyDescent="0.25">
      <c r="A13" s="8">
        <v>2.6</v>
      </c>
      <c r="B13" s="644" t="s">
        <v>15</v>
      </c>
      <c r="C13" s="645"/>
      <c r="D13" s="646"/>
      <c r="E13" s="7"/>
      <c r="F13" s="351">
        <v>-21658.33</v>
      </c>
    </row>
    <row r="14" spans="1:6" x14ac:dyDescent="0.25">
      <c r="A14" s="8">
        <v>2.7</v>
      </c>
      <c r="B14" s="644" t="s">
        <v>16</v>
      </c>
      <c r="C14" s="645"/>
      <c r="D14" s="646"/>
      <c r="E14" s="7"/>
      <c r="F14" s="167"/>
    </row>
    <row r="15" spans="1:6" x14ac:dyDescent="0.25">
      <c r="A15" s="8">
        <v>2.8</v>
      </c>
      <c r="B15" s="644" t="s">
        <v>990</v>
      </c>
      <c r="C15" s="645"/>
      <c r="D15" s="646"/>
      <c r="E15" s="7" t="s">
        <v>10</v>
      </c>
      <c r="F15" s="167">
        <v>2520915.13</v>
      </c>
    </row>
    <row r="16" spans="1:6" x14ac:dyDescent="0.25">
      <c r="A16" s="8">
        <v>2.9</v>
      </c>
      <c r="B16" s="644" t="s">
        <v>18</v>
      </c>
      <c r="C16" s="645"/>
      <c r="D16" s="646"/>
      <c r="E16" s="7"/>
      <c r="F16" s="167">
        <v>1858198.21</v>
      </c>
    </row>
    <row r="17" spans="1:6" x14ac:dyDescent="0.25">
      <c r="A17" s="8">
        <v>2.1</v>
      </c>
      <c r="B17" s="644" t="s">
        <v>19</v>
      </c>
      <c r="C17" s="645"/>
      <c r="D17" s="646"/>
      <c r="E17" s="7"/>
      <c r="F17" s="167">
        <v>2944285.39</v>
      </c>
    </row>
    <row r="18" spans="1:6" x14ac:dyDescent="0.25">
      <c r="A18" s="10">
        <v>2.11</v>
      </c>
      <c r="B18" s="644" t="s">
        <v>20</v>
      </c>
      <c r="C18" s="645"/>
      <c r="D18" s="646"/>
      <c r="E18" s="7" t="s">
        <v>10</v>
      </c>
      <c r="F18" s="352">
        <v>-4558714.16</v>
      </c>
    </row>
    <row r="19" spans="1:6" x14ac:dyDescent="0.25">
      <c r="A19" s="8">
        <v>2.12</v>
      </c>
      <c r="B19" s="644" t="s">
        <v>21</v>
      </c>
      <c r="C19" s="645"/>
      <c r="D19" s="646"/>
      <c r="E19" s="7"/>
      <c r="F19" s="7"/>
    </row>
    <row r="20" spans="1:6" x14ac:dyDescent="0.25">
      <c r="A20" s="8">
        <v>2.13</v>
      </c>
      <c r="B20" s="644" t="s">
        <v>913</v>
      </c>
      <c r="C20" s="645"/>
      <c r="D20" s="646"/>
      <c r="E20" s="7"/>
      <c r="F20" s="167"/>
    </row>
    <row r="21" spans="1:6" x14ac:dyDescent="0.25">
      <c r="A21" s="8">
        <v>2.14</v>
      </c>
      <c r="B21" s="659" t="s">
        <v>876</v>
      </c>
      <c r="C21" s="660"/>
      <c r="D21" s="661"/>
      <c r="E21" s="7" t="s">
        <v>10</v>
      </c>
      <c r="F21" s="167" t="s">
        <v>10</v>
      </c>
    </row>
    <row r="22" spans="1:6" x14ac:dyDescent="0.25">
      <c r="A22" s="8">
        <v>2.15</v>
      </c>
      <c r="B22" s="353" t="s">
        <v>24</v>
      </c>
      <c r="C22" s="354"/>
      <c r="D22" s="355"/>
      <c r="E22" s="7" t="s">
        <v>10</v>
      </c>
      <c r="F22" s="167" t="s">
        <v>10</v>
      </c>
    </row>
    <row r="23" spans="1:6" x14ac:dyDescent="0.25">
      <c r="A23" s="8">
        <v>2.15</v>
      </c>
      <c r="B23" s="644" t="s">
        <v>25</v>
      </c>
      <c r="C23" s="645"/>
      <c r="D23" s="646"/>
      <c r="E23" s="7">
        <v>3450</v>
      </c>
      <c r="F23" s="167">
        <v>235661.66</v>
      </c>
    </row>
    <row r="24" spans="1:6" x14ac:dyDescent="0.25">
      <c r="A24" s="8">
        <v>2.16</v>
      </c>
      <c r="B24" s="644" t="s">
        <v>26</v>
      </c>
      <c r="C24" s="645"/>
      <c r="D24" s="646"/>
      <c r="E24" s="7" t="s">
        <v>10</v>
      </c>
      <c r="F24" s="167"/>
    </row>
    <row r="25" spans="1:6" x14ac:dyDescent="0.25">
      <c r="A25" s="8">
        <v>2.17</v>
      </c>
      <c r="B25" s="644" t="s">
        <v>27</v>
      </c>
      <c r="C25" s="645"/>
      <c r="D25" s="646"/>
      <c r="E25" s="7" t="s">
        <v>10</v>
      </c>
      <c r="F25" s="167"/>
    </row>
    <row r="26" spans="1:6" x14ac:dyDescent="0.25">
      <c r="A26" s="8">
        <v>2.1800000000000002</v>
      </c>
      <c r="B26" s="644" t="s">
        <v>354</v>
      </c>
      <c r="C26" s="645"/>
      <c r="D26" s="646"/>
      <c r="E26" s="7" t="s">
        <v>10</v>
      </c>
      <c r="F26" s="167" t="s">
        <v>10</v>
      </c>
    </row>
    <row r="27" spans="1:6" x14ac:dyDescent="0.25">
      <c r="A27" s="8">
        <v>2.19</v>
      </c>
      <c r="B27" s="644" t="s">
        <v>968</v>
      </c>
      <c r="C27" s="645"/>
      <c r="D27" s="646"/>
      <c r="E27" s="7"/>
      <c r="F27" s="167"/>
    </row>
    <row r="28" spans="1:6" x14ac:dyDescent="0.25">
      <c r="A28" s="8">
        <v>2.2000000000000002</v>
      </c>
      <c r="B28" s="644" t="s">
        <v>30</v>
      </c>
      <c r="C28" s="645"/>
      <c r="D28" s="646"/>
      <c r="E28" s="7" t="s">
        <v>10</v>
      </c>
      <c r="F28" s="167">
        <v>12.08</v>
      </c>
    </row>
    <row r="29" spans="1:6" x14ac:dyDescent="0.25">
      <c r="A29" s="9" t="s">
        <v>31</v>
      </c>
      <c r="B29" s="644" t="s">
        <v>840</v>
      </c>
      <c r="C29" s="645"/>
      <c r="D29" s="646"/>
      <c r="E29" s="7" t="s">
        <v>10</v>
      </c>
      <c r="F29" s="167" t="s">
        <v>10</v>
      </c>
    </row>
    <row r="30" spans="1:6" x14ac:dyDescent="0.25">
      <c r="A30" s="8">
        <v>2.2200000000000002</v>
      </c>
      <c r="B30" s="644" t="s">
        <v>33</v>
      </c>
      <c r="C30" s="645"/>
      <c r="D30" s="646"/>
      <c r="E30" s="7" t="s">
        <v>10</v>
      </c>
      <c r="F30" s="167"/>
    </row>
    <row r="31" spans="1:6" x14ac:dyDescent="0.25">
      <c r="A31" s="9" t="s">
        <v>34</v>
      </c>
      <c r="B31" s="644" t="s">
        <v>35</v>
      </c>
      <c r="C31" s="645"/>
      <c r="D31" s="646"/>
      <c r="E31" s="7" t="s">
        <v>10</v>
      </c>
      <c r="F31" s="167"/>
    </row>
    <row r="32" spans="1:6" x14ac:dyDescent="0.25">
      <c r="A32" s="14" t="s">
        <v>36</v>
      </c>
      <c r="B32" s="644" t="s">
        <v>933</v>
      </c>
      <c r="C32" s="645"/>
      <c r="D32" s="646"/>
      <c r="E32" s="7"/>
      <c r="F32" s="167"/>
    </row>
    <row r="33" spans="1:6" x14ac:dyDescent="0.25">
      <c r="A33" s="9" t="s">
        <v>38</v>
      </c>
      <c r="B33" s="644" t="s">
        <v>853</v>
      </c>
      <c r="C33" s="645"/>
      <c r="D33" s="646"/>
      <c r="E33" s="7" t="s">
        <v>10</v>
      </c>
      <c r="F33" s="167"/>
    </row>
    <row r="34" spans="1:6" x14ac:dyDescent="0.25">
      <c r="A34" s="9" t="s">
        <v>40</v>
      </c>
      <c r="B34" s="644" t="s">
        <v>10</v>
      </c>
      <c r="C34" s="645"/>
      <c r="D34" s="646"/>
      <c r="E34" s="7"/>
      <c r="F34" s="167" t="s">
        <v>10</v>
      </c>
    </row>
    <row r="35" spans="1:6" x14ac:dyDescent="0.25">
      <c r="A35" s="9" t="s">
        <v>42</v>
      </c>
      <c r="B35" s="644" t="s">
        <v>43</v>
      </c>
      <c r="C35" s="645"/>
      <c r="D35" s="646"/>
      <c r="E35" s="7"/>
      <c r="F35" s="167">
        <v>1040.32</v>
      </c>
    </row>
    <row r="36" spans="1:6" x14ac:dyDescent="0.25">
      <c r="A36" s="5" t="s">
        <v>44</v>
      </c>
      <c r="B36" s="653" t="s">
        <v>45</v>
      </c>
      <c r="C36" s="654"/>
      <c r="D36" s="655"/>
      <c r="E36" s="15">
        <f>+E6+E5</f>
        <v>20101826.949999999</v>
      </c>
      <c r="F36" s="7"/>
    </row>
    <row r="37" spans="1:6" x14ac:dyDescent="0.25">
      <c r="A37" s="5" t="s">
        <v>46</v>
      </c>
      <c r="B37" s="656" t="s">
        <v>997</v>
      </c>
      <c r="C37" s="657"/>
      <c r="D37" s="658"/>
      <c r="E37" s="307">
        <v>500</v>
      </c>
      <c r="F37" s="7" t="s">
        <v>10</v>
      </c>
    </row>
    <row r="38" spans="1:6" x14ac:dyDescent="0.25">
      <c r="A38" s="5"/>
      <c r="B38" s="644" t="s">
        <v>998</v>
      </c>
      <c r="C38" s="645"/>
      <c r="D38" s="646"/>
      <c r="E38" s="16">
        <v>500</v>
      </c>
      <c r="F38" s="7" t="s">
        <v>10</v>
      </c>
    </row>
    <row r="39" spans="1:6" x14ac:dyDescent="0.25">
      <c r="A39" s="5"/>
      <c r="B39" s="644" t="s">
        <v>10</v>
      </c>
      <c r="C39" s="645"/>
      <c r="D39" s="646"/>
      <c r="E39" s="7" t="s">
        <v>10</v>
      </c>
      <c r="F39" s="167"/>
    </row>
    <row r="40" spans="1:6" x14ac:dyDescent="0.25">
      <c r="A40" s="5"/>
      <c r="B40" s="647" t="s">
        <v>10</v>
      </c>
      <c r="C40" s="648"/>
      <c r="D40" s="649"/>
      <c r="E40" s="16" t="s">
        <v>10</v>
      </c>
      <c r="F40" s="167" t="s">
        <v>10</v>
      </c>
    </row>
    <row r="41" spans="1:6" x14ac:dyDescent="0.25">
      <c r="A41" s="5"/>
      <c r="B41" s="650"/>
      <c r="C41" s="651"/>
      <c r="D41" s="652"/>
      <c r="E41" s="7"/>
      <c r="F41" s="167"/>
    </row>
    <row r="42" spans="1:6" x14ac:dyDescent="0.25">
      <c r="A42" s="5"/>
      <c r="B42" s="644" t="s">
        <v>10</v>
      </c>
      <c r="C42" s="645"/>
      <c r="D42" s="646"/>
      <c r="E42" s="7" t="s">
        <v>10</v>
      </c>
      <c r="F42" s="167" t="s">
        <v>10</v>
      </c>
    </row>
    <row r="43" spans="1:6" x14ac:dyDescent="0.25">
      <c r="A43" s="5"/>
      <c r="B43" s="644" t="s">
        <v>10</v>
      </c>
      <c r="C43" s="645"/>
      <c r="D43" s="646"/>
      <c r="E43" s="7" t="s">
        <v>10</v>
      </c>
      <c r="F43" s="167"/>
    </row>
    <row r="44" spans="1:6" x14ac:dyDescent="0.25">
      <c r="A44" s="5"/>
      <c r="B44" s="644" t="s">
        <v>10</v>
      </c>
      <c r="C44" s="645"/>
      <c r="D44" s="646"/>
      <c r="E44" s="7" t="s">
        <v>10</v>
      </c>
      <c r="F44" s="167"/>
    </row>
    <row r="45" spans="1:6" x14ac:dyDescent="0.25">
      <c r="A45" s="5"/>
      <c r="B45" s="644" t="s">
        <v>10</v>
      </c>
      <c r="C45" s="645"/>
      <c r="D45" s="646"/>
      <c r="E45" s="7" t="s">
        <v>10</v>
      </c>
      <c r="F45" s="167"/>
    </row>
    <row r="46" spans="1:6" x14ac:dyDescent="0.25">
      <c r="A46" s="5"/>
      <c r="B46" s="644" t="s">
        <v>10</v>
      </c>
      <c r="C46" s="645"/>
      <c r="D46" s="646"/>
      <c r="E46" s="7" t="s">
        <v>10</v>
      </c>
      <c r="F46" s="166"/>
    </row>
    <row r="47" spans="1:6" x14ac:dyDescent="0.25">
      <c r="A47" s="5"/>
      <c r="B47" s="644" t="s">
        <v>10</v>
      </c>
      <c r="C47" s="645"/>
      <c r="D47" s="646"/>
      <c r="E47" s="7" t="s">
        <v>10</v>
      </c>
      <c r="F47" s="167"/>
    </row>
    <row r="48" spans="1:6" x14ac:dyDescent="0.25">
      <c r="A48" s="5"/>
      <c r="B48" s="644" t="s">
        <v>10</v>
      </c>
      <c r="C48" s="645"/>
      <c r="D48" s="646"/>
      <c r="E48" s="7" t="s">
        <v>10</v>
      </c>
      <c r="F48" s="167" t="s">
        <v>10</v>
      </c>
    </row>
    <row r="49" spans="1:6" x14ac:dyDescent="0.25">
      <c r="A49" s="5"/>
      <c r="B49" s="644" t="s">
        <v>10</v>
      </c>
      <c r="C49" s="645"/>
      <c r="D49" s="646"/>
      <c r="E49" s="7" t="s">
        <v>10</v>
      </c>
      <c r="F49" s="167"/>
    </row>
    <row r="50" spans="1:6" x14ac:dyDescent="0.25">
      <c r="A50" s="5"/>
      <c r="B50" s="644" t="s">
        <v>10</v>
      </c>
      <c r="C50" s="645"/>
      <c r="D50" s="646"/>
      <c r="E50" s="7" t="s">
        <v>10</v>
      </c>
      <c r="F50" s="167"/>
    </row>
    <row r="51" spans="1:6" x14ac:dyDescent="0.25">
      <c r="A51" s="5"/>
      <c r="B51" s="644" t="s">
        <v>10</v>
      </c>
      <c r="C51" s="645"/>
      <c r="D51" s="646"/>
      <c r="E51" s="7" t="s">
        <v>10</v>
      </c>
      <c r="F51" s="166"/>
    </row>
    <row r="52" spans="1:6" x14ac:dyDescent="0.25">
      <c r="A52" s="5"/>
      <c r="B52" s="638" t="s">
        <v>10</v>
      </c>
      <c r="C52" s="639"/>
      <c r="D52" s="640"/>
      <c r="E52" s="7" t="s">
        <v>10</v>
      </c>
      <c r="F52" s="166"/>
    </row>
    <row r="53" spans="1:6" x14ac:dyDescent="0.25">
      <c r="A53" s="5" t="s">
        <v>10</v>
      </c>
      <c r="B53" s="641" t="s">
        <v>993</v>
      </c>
      <c r="C53" s="642"/>
      <c r="D53" s="643"/>
      <c r="E53" s="308">
        <f>-E37+E36</f>
        <v>20101326.949999999</v>
      </c>
      <c r="F53" s="308">
        <f>SUM(F6:F52)</f>
        <v>20101326.949999999</v>
      </c>
    </row>
  </sheetData>
  <mergeCells count="51"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7" workbookViewId="0">
      <selection activeCell="K19" sqref="K19"/>
    </sheetView>
  </sheetViews>
  <sheetFormatPr defaultRowHeight="15" x14ac:dyDescent="0.25"/>
  <cols>
    <col min="3" max="4" width="15.85546875" customWidth="1"/>
    <col min="5" max="5" width="18.85546875" customWidth="1"/>
    <col min="6" max="6" width="32" customWidth="1"/>
  </cols>
  <sheetData>
    <row r="1" spans="1:6" x14ac:dyDescent="0.25">
      <c r="A1" t="s">
        <v>10</v>
      </c>
      <c r="B1" s="305" t="s">
        <v>865</v>
      </c>
      <c r="C1" s="305"/>
      <c r="D1" s="305"/>
      <c r="E1" s="305"/>
    </row>
    <row r="2" spans="1:6" x14ac:dyDescent="0.25">
      <c r="A2" s="662" t="s">
        <v>0</v>
      </c>
      <c r="B2" s="663"/>
      <c r="C2" s="1" t="s">
        <v>987</v>
      </c>
      <c r="D2" s="664" t="s">
        <v>2</v>
      </c>
      <c r="E2" s="665"/>
    </row>
    <row r="3" spans="1:6" x14ac:dyDescent="0.25">
      <c r="A3" s="2"/>
      <c r="B3" s="3"/>
      <c r="C3" s="3"/>
      <c r="D3" s="3"/>
    </row>
    <row r="4" spans="1:6" x14ac:dyDescent="0.25">
      <c r="A4" s="666" t="s">
        <v>867</v>
      </c>
      <c r="B4" s="667"/>
      <c r="C4" s="667"/>
      <c r="D4" s="667"/>
      <c r="E4" s="4" t="s">
        <v>868</v>
      </c>
      <c r="F4" s="165" t="s">
        <v>982</v>
      </c>
    </row>
    <row r="5" spans="1:6" x14ac:dyDescent="0.25">
      <c r="A5" s="5" t="s">
        <v>5</v>
      </c>
      <c r="B5" s="653" t="s">
        <v>988</v>
      </c>
      <c r="C5" s="654"/>
      <c r="D5" s="655"/>
      <c r="E5" s="6">
        <v>17949051.66</v>
      </c>
      <c r="F5" s="7" t="s">
        <v>10</v>
      </c>
    </row>
    <row r="6" spans="1:6" x14ac:dyDescent="0.25">
      <c r="A6" s="5" t="s">
        <v>7</v>
      </c>
      <c r="B6" s="668" t="s">
        <v>989</v>
      </c>
      <c r="C6" s="669"/>
      <c r="D6" s="670"/>
      <c r="E6" s="306">
        <v>4603554.97</v>
      </c>
      <c r="F6" s="166"/>
    </row>
    <row r="7" spans="1:6" x14ac:dyDescent="0.25">
      <c r="A7" s="8">
        <v>2.1</v>
      </c>
      <c r="B7" s="644" t="s">
        <v>932</v>
      </c>
      <c r="C7" s="645"/>
      <c r="D7" s="646"/>
      <c r="E7" s="7"/>
      <c r="F7" s="7">
        <v>-30434.62</v>
      </c>
    </row>
    <row r="8" spans="1:6" x14ac:dyDescent="0.25">
      <c r="A8" s="8">
        <v>2.2000000000000002</v>
      </c>
      <c r="B8" s="644" t="s">
        <v>11</v>
      </c>
      <c r="C8" s="645"/>
      <c r="D8" s="646"/>
      <c r="E8" s="7"/>
      <c r="F8" s="167">
        <v>4315120.91</v>
      </c>
    </row>
    <row r="9" spans="1:6" x14ac:dyDescent="0.25">
      <c r="A9" s="9">
        <v>2.2999999999999998</v>
      </c>
      <c r="B9" s="644" t="s">
        <v>12</v>
      </c>
      <c r="C9" s="645"/>
      <c r="D9" s="646"/>
      <c r="E9" s="7">
        <v>2144975.29</v>
      </c>
      <c r="F9" s="167">
        <v>4509991.43</v>
      </c>
    </row>
    <row r="10" spans="1:6" x14ac:dyDescent="0.25">
      <c r="A10" s="9">
        <v>2.4</v>
      </c>
      <c r="B10" s="644" t="s">
        <v>338</v>
      </c>
      <c r="C10" s="645"/>
      <c r="D10" s="646"/>
      <c r="E10" s="7"/>
      <c r="F10" s="167">
        <v>431508.79</v>
      </c>
    </row>
    <row r="11" spans="1:6" x14ac:dyDescent="0.25">
      <c r="A11" s="8">
        <v>2.4</v>
      </c>
      <c r="B11" s="644" t="s">
        <v>13</v>
      </c>
      <c r="C11" s="645"/>
      <c r="D11" s="646"/>
      <c r="E11" s="7"/>
      <c r="F11" s="7">
        <v>7048449.6900000004</v>
      </c>
    </row>
    <row r="12" spans="1:6" x14ac:dyDescent="0.25">
      <c r="A12" s="8">
        <v>2.5</v>
      </c>
      <c r="B12" s="644" t="s">
        <v>14</v>
      </c>
      <c r="C12" s="645"/>
      <c r="D12" s="646"/>
      <c r="E12" s="7"/>
      <c r="F12" s="167">
        <v>846950.45</v>
      </c>
    </row>
    <row r="13" spans="1:6" x14ac:dyDescent="0.25">
      <c r="A13" s="8">
        <v>2.6</v>
      </c>
      <c r="B13" s="644" t="s">
        <v>15</v>
      </c>
      <c r="C13" s="645"/>
      <c r="D13" s="646"/>
      <c r="E13" s="7"/>
      <c r="F13" s="351">
        <v>-21658.33</v>
      </c>
    </row>
    <row r="14" spans="1:6" x14ac:dyDescent="0.25">
      <c r="A14" s="8">
        <v>2.7</v>
      </c>
      <c r="B14" s="644" t="s">
        <v>16</v>
      </c>
      <c r="C14" s="645"/>
      <c r="D14" s="646"/>
      <c r="E14" s="7"/>
      <c r="F14" s="167"/>
    </row>
    <row r="15" spans="1:6" x14ac:dyDescent="0.25">
      <c r="A15" s="8">
        <v>2.8</v>
      </c>
      <c r="B15" s="644" t="s">
        <v>990</v>
      </c>
      <c r="C15" s="645"/>
      <c r="D15" s="646"/>
      <c r="E15" s="7">
        <v>2454229.6800000002</v>
      </c>
      <c r="F15" s="167">
        <v>2520915.13</v>
      </c>
    </row>
    <row r="16" spans="1:6" x14ac:dyDescent="0.25">
      <c r="A16" s="8">
        <v>2.9</v>
      </c>
      <c r="B16" s="644" t="s">
        <v>18</v>
      </c>
      <c r="C16" s="645"/>
      <c r="D16" s="646"/>
      <c r="E16" s="7"/>
      <c r="F16" s="167">
        <v>1858198.21</v>
      </c>
    </row>
    <row r="17" spans="1:6" x14ac:dyDescent="0.25">
      <c r="A17" s="8">
        <v>2.1</v>
      </c>
      <c r="B17" s="644" t="s">
        <v>19</v>
      </c>
      <c r="C17" s="645"/>
      <c r="D17" s="646"/>
      <c r="E17" s="7"/>
      <c r="F17" s="167">
        <v>2944285.39</v>
      </c>
    </row>
    <row r="18" spans="1:6" x14ac:dyDescent="0.25">
      <c r="A18" s="10">
        <v>2.11</v>
      </c>
      <c r="B18" s="644" t="s">
        <v>20</v>
      </c>
      <c r="C18" s="645"/>
      <c r="D18" s="646"/>
      <c r="E18" s="7" t="s">
        <v>10</v>
      </c>
      <c r="F18" s="352">
        <v>-4558214.16</v>
      </c>
    </row>
    <row r="19" spans="1:6" x14ac:dyDescent="0.25">
      <c r="A19" s="8">
        <v>2.12</v>
      </c>
      <c r="B19" s="644" t="s">
        <v>21</v>
      </c>
      <c r="C19" s="645"/>
      <c r="D19" s="646"/>
      <c r="E19" s="7"/>
      <c r="F19" s="7"/>
    </row>
    <row r="20" spans="1:6" x14ac:dyDescent="0.25">
      <c r="A20" s="8">
        <v>2.13</v>
      </c>
      <c r="B20" s="644" t="s">
        <v>913</v>
      </c>
      <c r="C20" s="645"/>
      <c r="D20" s="646"/>
      <c r="E20" s="7"/>
      <c r="F20" s="167"/>
    </row>
    <row r="21" spans="1:6" x14ac:dyDescent="0.25">
      <c r="A21" s="8">
        <v>2.14</v>
      </c>
      <c r="B21" s="659" t="s">
        <v>876</v>
      </c>
      <c r="C21" s="660"/>
      <c r="D21" s="661"/>
      <c r="E21" s="7" t="s">
        <v>10</v>
      </c>
      <c r="F21" s="167" t="s">
        <v>10</v>
      </c>
    </row>
    <row r="22" spans="1:6" x14ac:dyDescent="0.25">
      <c r="A22" s="8">
        <v>2.15</v>
      </c>
      <c r="B22" s="348" t="s">
        <v>24</v>
      </c>
      <c r="C22" s="349"/>
      <c r="D22" s="350"/>
      <c r="E22" s="7" t="s">
        <v>10</v>
      </c>
      <c r="F22" s="167" t="s">
        <v>10</v>
      </c>
    </row>
    <row r="23" spans="1:6" x14ac:dyDescent="0.25">
      <c r="A23" s="8">
        <v>2.15</v>
      </c>
      <c r="B23" s="644" t="s">
        <v>25</v>
      </c>
      <c r="C23" s="645"/>
      <c r="D23" s="646"/>
      <c r="E23" s="7">
        <v>4350</v>
      </c>
      <c r="F23" s="167">
        <v>232211.66</v>
      </c>
    </row>
    <row r="24" spans="1:6" x14ac:dyDescent="0.25">
      <c r="A24" s="8">
        <v>2.16</v>
      </c>
      <c r="B24" s="644" t="s">
        <v>26</v>
      </c>
      <c r="C24" s="645"/>
      <c r="D24" s="646"/>
      <c r="E24" s="7" t="s">
        <v>10</v>
      </c>
      <c r="F24" s="167"/>
    </row>
    <row r="25" spans="1:6" x14ac:dyDescent="0.25">
      <c r="A25" s="8">
        <v>2.17</v>
      </c>
      <c r="B25" s="644" t="s">
        <v>27</v>
      </c>
      <c r="C25" s="645"/>
      <c r="D25" s="646"/>
      <c r="E25" s="7" t="s">
        <v>10</v>
      </c>
      <c r="F25" s="167"/>
    </row>
    <row r="26" spans="1:6" x14ac:dyDescent="0.25">
      <c r="A26" s="8">
        <v>2.1800000000000002</v>
      </c>
      <c r="B26" s="644" t="s">
        <v>354</v>
      </c>
      <c r="C26" s="645"/>
      <c r="D26" s="646"/>
      <c r="E26" s="7" t="s">
        <v>10</v>
      </c>
      <c r="F26" s="167" t="s">
        <v>10</v>
      </c>
    </row>
    <row r="27" spans="1:6" x14ac:dyDescent="0.25">
      <c r="A27" s="8">
        <v>2.19</v>
      </c>
      <c r="B27" s="644" t="s">
        <v>968</v>
      </c>
      <c r="C27" s="645"/>
      <c r="D27" s="646"/>
      <c r="E27" s="7"/>
      <c r="F27" s="167"/>
    </row>
    <row r="28" spans="1:6" x14ac:dyDescent="0.25">
      <c r="A28" s="8">
        <v>2.2000000000000002</v>
      </c>
      <c r="B28" s="644" t="s">
        <v>30</v>
      </c>
      <c r="C28" s="645"/>
      <c r="D28" s="646"/>
      <c r="E28" s="7" t="s">
        <v>10</v>
      </c>
      <c r="F28" s="167">
        <v>12.08</v>
      </c>
    </row>
    <row r="29" spans="1:6" x14ac:dyDescent="0.25">
      <c r="A29" s="9" t="s">
        <v>31</v>
      </c>
      <c r="B29" s="644" t="s">
        <v>840</v>
      </c>
      <c r="C29" s="645"/>
      <c r="D29" s="646"/>
      <c r="E29" s="7" t="s">
        <v>10</v>
      </c>
      <c r="F29" s="167" t="s">
        <v>10</v>
      </c>
    </row>
    <row r="30" spans="1:6" x14ac:dyDescent="0.25">
      <c r="A30" s="8">
        <v>2.2200000000000002</v>
      </c>
      <c r="B30" s="644" t="s">
        <v>33</v>
      </c>
      <c r="C30" s="645"/>
      <c r="D30" s="646"/>
      <c r="E30" s="7" t="s">
        <v>10</v>
      </c>
      <c r="F30" s="167"/>
    </row>
    <row r="31" spans="1:6" x14ac:dyDescent="0.25">
      <c r="A31" s="9" t="s">
        <v>34</v>
      </c>
      <c r="B31" s="644" t="s">
        <v>35</v>
      </c>
      <c r="C31" s="645"/>
      <c r="D31" s="646"/>
      <c r="E31" s="7" t="s">
        <v>10</v>
      </c>
      <c r="F31" s="167"/>
    </row>
    <row r="32" spans="1:6" x14ac:dyDescent="0.25">
      <c r="A32" s="14" t="s">
        <v>36</v>
      </c>
      <c r="B32" s="644" t="s">
        <v>933</v>
      </c>
      <c r="C32" s="645"/>
      <c r="D32" s="646"/>
      <c r="E32" s="7"/>
      <c r="F32" s="167"/>
    </row>
    <row r="33" spans="1:6" x14ac:dyDescent="0.25">
      <c r="A33" s="9" t="s">
        <v>38</v>
      </c>
      <c r="B33" s="644" t="s">
        <v>853</v>
      </c>
      <c r="C33" s="645"/>
      <c r="D33" s="646"/>
      <c r="E33" s="7" t="s">
        <v>10</v>
      </c>
      <c r="F33" s="167"/>
    </row>
    <row r="34" spans="1:6" x14ac:dyDescent="0.25">
      <c r="A34" s="9" t="s">
        <v>40</v>
      </c>
      <c r="B34" s="644" t="s">
        <v>10</v>
      </c>
      <c r="C34" s="645"/>
      <c r="D34" s="646"/>
      <c r="E34" s="7"/>
      <c r="F34" s="167" t="s">
        <v>10</v>
      </c>
    </row>
    <row r="35" spans="1:6" x14ac:dyDescent="0.25">
      <c r="A35" s="9" t="s">
        <v>42</v>
      </c>
      <c r="B35" s="644" t="s">
        <v>43</v>
      </c>
      <c r="C35" s="645"/>
      <c r="D35" s="646"/>
      <c r="E35" s="7"/>
      <c r="F35" s="167">
        <v>1040.32</v>
      </c>
    </row>
    <row r="36" spans="1:6" x14ac:dyDescent="0.25">
      <c r="A36" s="5" t="s">
        <v>44</v>
      </c>
      <c r="B36" s="653" t="s">
        <v>45</v>
      </c>
      <c r="C36" s="654"/>
      <c r="D36" s="655"/>
      <c r="E36" s="15">
        <f>+E6+E5</f>
        <v>22552606.629999999</v>
      </c>
      <c r="F36" s="7"/>
    </row>
    <row r="37" spans="1:6" x14ac:dyDescent="0.25">
      <c r="A37" s="5" t="s">
        <v>46</v>
      </c>
      <c r="B37" s="656" t="s">
        <v>991</v>
      </c>
      <c r="C37" s="657"/>
      <c r="D37" s="658"/>
      <c r="E37" s="307">
        <v>2454229.6800000002</v>
      </c>
      <c r="F37" s="7" t="s">
        <v>10</v>
      </c>
    </row>
    <row r="38" spans="1:6" x14ac:dyDescent="0.25">
      <c r="A38" s="5"/>
      <c r="B38" s="644" t="s">
        <v>992</v>
      </c>
      <c r="C38" s="645"/>
      <c r="D38" s="646"/>
      <c r="E38" s="16">
        <v>2454229.6800000002</v>
      </c>
      <c r="F38" s="7" t="s">
        <v>10</v>
      </c>
    </row>
    <row r="39" spans="1:6" x14ac:dyDescent="0.25">
      <c r="A39" s="5"/>
      <c r="B39" s="644" t="s">
        <v>10</v>
      </c>
      <c r="C39" s="645"/>
      <c r="D39" s="646"/>
      <c r="E39" s="7" t="s">
        <v>10</v>
      </c>
      <c r="F39" s="167"/>
    </row>
    <row r="40" spans="1:6" x14ac:dyDescent="0.25">
      <c r="A40" s="5"/>
      <c r="B40" s="647" t="s">
        <v>10</v>
      </c>
      <c r="C40" s="648"/>
      <c r="D40" s="649"/>
      <c r="E40" s="16" t="s">
        <v>10</v>
      </c>
      <c r="F40" s="167" t="s">
        <v>10</v>
      </c>
    </row>
    <row r="41" spans="1:6" x14ac:dyDescent="0.25">
      <c r="A41" s="5"/>
      <c r="B41" s="650"/>
      <c r="C41" s="651"/>
      <c r="D41" s="652"/>
      <c r="E41" s="7"/>
      <c r="F41" s="167"/>
    </row>
    <row r="42" spans="1:6" x14ac:dyDescent="0.25">
      <c r="A42" s="5"/>
      <c r="B42" s="644" t="s">
        <v>10</v>
      </c>
      <c r="C42" s="645"/>
      <c r="D42" s="646"/>
      <c r="E42" s="7" t="s">
        <v>10</v>
      </c>
      <c r="F42" s="167" t="s">
        <v>10</v>
      </c>
    </row>
    <row r="43" spans="1:6" x14ac:dyDescent="0.25">
      <c r="A43" s="5"/>
      <c r="B43" s="644" t="s">
        <v>10</v>
      </c>
      <c r="C43" s="645"/>
      <c r="D43" s="646"/>
      <c r="E43" s="7" t="s">
        <v>10</v>
      </c>
      <c r="F43" s="167"/>
    </row>
    <row r="44" spans="1:6" x14ac:dyDescent="0.25">
      <c r="A44" s="5"/>
      <c r="B44" s="644" t="s">
        <v>10</v>
      </c>
      <c r="C44" s="645"/>
      <c r="D44" s="646"/>
      <c r="E44" s="7" t="s">
        <v>10</v>
      </c>
      <c r="F44" s="167"/>
    </row>
    <row r="45" spans="1:6" x14ac:dyDescent="0.25">
      <c r="A45" s="5"/>
      <c r="B45" s="644" t="s">
        <v>10</v>
      </c>
      <c r="C45" s="645"/>
      <c r="D45" s="646"/>
      <c r="E45" s="7" t="s">
        <v>10</v>
      </c>
      <c r="F45" s="167"/>
    </row>
    <row r="46" spans="1:6" x14ac:dyDescent="0.25">
      <c r="A46" s="5"/>
      <c r="B46" s="644" t="s">
        <v>10</v>
      </c>
      <c r="C46" s="645"/>
      <c r="D46" s="646"/>
      <c r="E46" s="7" t="s">
        <v>10</v>
      </c>
      <c r="F46" s="166"/>
    </row>
    <row r="47" spans="1:6" x14ac:dyDescent="0.25">
      <c r="A47" s="5"/>
      <c r="B47" s="644" t="s">
        <v>10</v>
      </c>
      <c r="C47" s="645"/>
      <c r="D47" s="646"/>
      <c r="E47" s="7" t="s">
        <v>10</v>
      </c>
      <c r="F47" s="167"/>
    </row>
    <row r="48" spans="1:6" x14ac:dyDescent="0.25">
      <c r="A48" s="5"/>
      <c r="B48" s="644" t="s">
        <v>10</v>
      </c>
      <c r="C48" s="645"/>
      <c r="D48" s="646"/>
      <c r="E48" s="7" t="s">
        <v>10</v>
      </c>
      <c r="F48" s="167" t="s">
        <v>10</v>
      </c>
    </row>
    <row r="49" spans="1:6" x14ac:dyDescent="0.25">
      <c r="A49" s="5"/>
      <c r="B49" s="644" t="s">
        <v>10</v>
      </c>
      <c r="C49" s="645"/>
      <c r="D49" s="646"/>
      <c r="E49" s="7" t="s">
        <v>10</v>
      </c>
      <c r="F49" s="167"/>
    </row>
    <row r="50" spans="1:6" x14ac:dyDescent="0.25">
      <c r="A50" s="5"/>
      <c r="B50" s="644" t="s">
        <v>10</v>
      </c>
      <c r="C50" s="645"/>
      <c r="D50" s="646"/>
      <c r="E50" s="7" t="s">
        <v>10</v>
      </c>
      <c r="F50" s="167"/>
    </row>
    <row r="51" spans="1:6" x14ac:dyDescent="0.25">
      <c r="A51" s="5"/>
      <c r="B51" s="644" t="s">
        <v>10</v>
      </c>
      <c r="C51" s="645"/>
      <c r="D51" s="646"/>
      <c r="E51" s="7" t="s">
        <v>10</v>
      </c>
      <c r="F51" s="166"/>
    </row>
    <row r="52" spans="1:6" x14ac:dyDescent="0.25">
      <c r="A52" s="5"/>
      <c r="B52" s="638" t="s">
        <v>10</v>
      </c>
      <c r="C52" s="639"/>
      <c r="D52" s="640"/>
      <c r="E52" s="7" t="s">
        <v>10</v>
      </c>
      <c r="F52" s="166"/>
    </row>
    <row r="53" spans="1:6" x14ac:dyDescent="0.25">
      <c r="A53" s="5" t="s">
        <v>10</v>
      </c>
      <c r="B53" s="641" t="s">
        <v>993</v>
      </c>
      <c r="C53" s="642"/>
      <c r="D53" s="643"/>
      <c r="E53" s="308">
        <f>-E37+E36</f>
        <v>20098376.949999999</v>
      </c>
      <c r="F53" s="308">
        <f>SUM(F6:F52)</f>
        <v>20098376.949999999</v>
      </c>
    </row>
  </sheetData>
  <mergeCells count="51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9" workbookViewId="0">
      <selection activeCell="E66" sqref="E66"/>
    </sheetView>
  </sheetViews>
  <sheetFormatPr defaultRowHeight="15" x14ac:dyDescent="0.25"/>
  <cols>
    <col min="3" max="3" width="15.85546875" customWidth="1"/>
    <col min="4" max="4" width="13.42578125" customWidth="1"/>
    <col min="5" max="5" width="21.5703125" customWidth="1"/>
    <col min="6" max="6" width="21.85546875" customWidth="1"/>
  </cols>
  <sheetData>
    <row r="1" spans="1:6" x14ac:dyDescent="0.25">
      <c r="A1" t="s">
        <v>10</v>
      </c>
      <c r="B1" s="305" t="s">
        <v>865</v>
      </c>
      <c r="C1" s="305"/>
      <c r="D1" s="305"/>
      <c r="E1" s="305"/>
    </row>
    <row r="2" spans="1:6" x14ac:dyDescent="0.25">
      <c r="A2" s="662" t="s">
        <v>0</v>
      </c>
      <c r="B2" s="663"/>
      <c r="C2" s="1" t="s">
        <v>981</v>
      </c>
      <c r="D2" s="664" t="s">
        <v>2</v>
      </c>
      <c r="E2" s="665"/>
    </row>
    <row r="3" spans="1:6" x14ac:dyDescent="0.25">
      <c r="A3" s="2"/>
      <c r="B3" s="3"/>
      <c r="C3" s="3"/>
      <c r="D3" s="3"/>
    </row>
    <row r="4" spans="1:6" x14ac:dyDescent="0.25">
      <c r="A4" s="666" t="s">
        <v>867</v>
      </c>
      <c r="B4" s="667"/>
      <c r="C4" s="667"/>
      <c r="D4" s="667"/>
      <c r="E4" s="4" t="s">
        <v>868</v>
      </c>
      <c r="F4" s="165" t="s">
        <v>982</v>
      </c>
    </row>
    <row r="5" spans="1:6" x14ac:dyDescent="0.25">
      <c r="A5" s="5" t="s">
        <v>5</v>
      </c>
      <c r="B5" s="653" t="s">
        <v>983</v>
      </c>
      <c r="C5" s="654"/>
      <c r="D5" s="655"/>
      <c r="E5" s="6">
        <v>14714584.99</v>
      </c>
      <c r="F5" s="7" t="s">
        <v>10</v>
      </c>
    </row>
    <row r="6" spans="1:6" x14ac:dyDescent="0.25">
      <c r="A6" s="5" t="s">
        <v>7</v>
      </c>
      <c r="B6" s="668" t="s">
        <v>984</v>
      </c>
      <c r="C6" s="669"/>
      <c r="D6" s="670"/>
      <c r="E6" s="306">
        <v>3234466.67</v>
      </c>
      <c r="F6" s="166"/>
    </row>
    <row r="7" spans="1:6" x14ac:dyDescent="0.25">
      <c r="A7" s="8">
        <v>2.1</v>
      </c>
      <c r="B7" s="644" t="s">
        <v>932</v>
      </c>
      <c r="C7" s="645"/>
      <c r="D7" s="646"/>
      <c r="E7" s="7"/>
      <c r="F7" s="7">
        <v>-30434.62</v>
      </c>
    </row>
    <row r="8" spans="1:6" x14ac:dyDescent="0.25">
      <c r="A8" s="8">
        <v>2.2000000000000002</v>
      </c>
      <c r="B8" s="644" t="s">
        <v>11</v>
      </c>
      <c r="C8" s="645"/>
      <c r="D8" s="646"/>
      <c r="E8" s="7"/>
      <c r="F8" s="167">
        <v>4315120.91</v>
      </c>
    </row>
    <row r="9" spans="1:6" x14ac:dyDescent="0.25">
      <c r="A9" s="9">
        <v>2.2999999999999998</v>
      </c>
      <c r="B9" s="644" t="s">
        <v>12</v>
      </c>
      <c r="C9" s="645"/>
      <c r="D9" s="646"/>
      <c r="E9" s="7" t="s">
        <v>10</v>
      </c>
      <c r="F9" s="167">
        <v>2365016.14</v>
      </c>
    </row>
    <row r="10" spans="1:6" x14ac:dyDescent="0.25">
      <c r="A10" s="9">
        <v>2.4</v>
      </c>
      <c r="B10" s="644" t="s">
        <v>338</v>
      </c>
      <c r="C10" s="645"/>
      <c r="D10" s="646"/>
      <c r="E10" s="7"/>
      <c r="F10" s="167">
        <v>431508.79</v>
      </c>
    </row>
    <row r="11" spans="1:6" x14ac:dyDescent="0.25">
      <c r="A11" s="8">
        <v>2.4</v>
      </c>
      <c r="B11" s="644" t="s">
        <v>13</v>
      </c>
      <c r="C11" s="645"/>
      <c r="D11" s="646"/>
      <c r="E11" s="7"/>
      <c r="F11" s="7">
        <v>7048449.6900000004</v>
      </c>
    </row>
    <row r="12" spans="1:6" x14ac:dyDescent="0.25">
      <c r="A12" s="8">
        <v>2.5</v>
      </c>
      <c r="B12" s="644" t="s">
        <v>14</v>
      </c>
      <c r="C12" s="645"/>
      <c r="D12" s="646"/>
      <c r="E12" s="7"/>
      <c r="F12" s="167">
        <v>846950.45</v>
      </c>
    </row>
    <row r="13" spans="1:6" x14ac:dyDescent="0.25">
      <c r="A13" s="8">
        <v>2.6</v>
      </c>
      <c r="B13" s="644" t="s">
        <v>15</v>
      </c>
      <c r="C13" s="645"/>
      <c r="D13" s="646"/>
      <c r="E13" s="7"/>
      <c r="F13" s="351">
        <v>-21658.33</v>
      </c>
    </row>
    <row r="14" spans="1:6" x14ac:dyDescent="0.25">
      <c r="A14" s="8">
        <v>2.7</v>
      </c>
      <c r="B14" s="644" t="s">
        <v>16</v>
      </c>
      <c r="C14" s="645"/>
      <c r="D14" s="646"/>
      <c r="E14" s="7"/>
      <c r="F14" s="167"/>
    </row>
    <row r="15" spans="1:6" x14ac:dyDescent="0.25">
      <c r="A15" s="8">
        <v>2.8</v>
      </c>
      <c r="B15" s="644" t="s">
        <v>830</v>
      </c>
      <c r="C15" s="645"/>
      <c r="D15" s="646"/>
      <c r="E15" s="7" t="s">
        <v>10</v>
      </c>
      <c r="F15" s="167">
        <v>2520915.13</v>
      </c>
    </row>
    <row r="16" spans="1:6" x14ac:dyDescent="0.25">
      <c r="A16" s="8">
        <v>2.9</v>
      </c>
      <c r="B16" s="644" t="s">
        <v>18</v>
      </c>
      <c r="C16" s="645"/>
      <c r="D16" s="646"/>
      <c r="E16" s="7"/>
      <c r="F16" s="167">
        <v>1858198.21</v>
      </c>
    </row>
    <row r="17" spans="1:6" x14ac:dyDescent="0.25">
      <c r="A17" s="8">
        <v>2.1</v>
      </c>
      <c r="B17" s="644" t="s">
        <v>19</v>
      </c>
      <c r="C17" s="645"/>
      <c r="D17" s="646"/>
      <c r="E17" s="7"/>
      <c r="F17" s="167">
        <v>2944285.39</v>
      </c>
    </row>
    <row r="18" spans="1:6" x14ac:dyDescent="0.25">
      <c r="A18" s="10">
        <v>2.11</v>
      </c>
      <c r="B18" s="644" t="s">
        <v>20</v>
      </c>
      <c r="C18" s="645"/>
      <c r="D18" s="646"/>
      <c r="E18" s="7">
        <v>3229916.67</v>
      </c>
      <c r="F18" s="352">
        <v>-4558214.16</v>
      </c>
    </row>
    <row r="19" spans="1:6" x14ac:dyDescent="0.25">
      <c r="A19" s="8">
        <v>2.12</v>
      </c>
      <c r="B19" s="644" t="s">
        <v>21</v>
      </c>
      <c r="C19" s="645"/>
      <c r="D19" s="646"/>
      <c r="E19" s="7"/>
      <c r="F19" s="7"/>
    </row>
    <row r="20" spans="1:6" x14ac:dyDescent="0.25">
      <c r="A20" s="8">
        <v>2.13</v>
      </c>
      <c r="B20" s="644" t="s">
        <v>913</v>
      </c>
      <c r="C20" s="645"/>
      <c r="D20" s="646"/>
      <c r="E20" s="7"/>
      <c r="F20" s="167"/>
    </row>
    <row r="21" spans="1:6" x14ac:dyDescent="0.25">
      <c r="A21" s="8">
        <v>2.14</v>
      </c>
      <c r="B21" s="659" t="s">
        <v>876</v>
      </c>
      <c r="C21" s="660"/>
      <c r="D21" s="661"/>
      <c r="E21" s="7" t="s">
        <v>10</v>
      </c>
      <c r="F21" s="167" t="s">
        <v>10</v>
      </c>
    </row>
    <row r="22" spans="1:6" x14ac:dyDescent="0.25">
      <c r="A22" s="8">
        <v>2.15</v>
      </c>
      <c r="B22" s="345" t="s">
        <v>24</v>
      </c>
      <c r="C22" s="346"/>
      <c r="D22" s="347"/>
      <c r="E22" s="7" t="s">
        <v>10</v>
      </c>
      <c r="F22" s="167" t="s">
        <v>10</v>
      </c>
    </row>
    <row r="23" spans="1:6" x14ac:dyDescent="0.25">
      <c r="A23" s="8">
        <v>2.15</v>
      </c>
      <c r="B23" s="644" t="s">
        <v>25</v>
      </c>
      <c r="C23" s="645"/>
      <c r="D23" s="646"/>
      <c r="E23" s="7">
        <v>4550</v>
      </c>
      <c r="F23" s="167">
        <v>227861.66</v>
      </c>
    </row>
    <row r="24" spans="1:6" x14ac:dyDescent="0.25">
      <c r="A24" s="8">
        <v>2.16</v>
      </c>
      <c r="B24" s="644" t="s">
        <v>26</v>
      </c>
      <c r="C24" s="645"/>
      <c r="D24" s="646"/>
      <c r="E24" s="7" t="s">
        <v>10</v>
      </c>
      <c r="F24" s="167"/>
    </row>
    <row r="25" spans="1:6" x14ac:dyDescent="0.25">
      <c r="A25" s="8">
        <v>2.17</v>
      </c>
      <c r="B25" s="644" t="s">
        <v>27</v>
      </c>
      <c r="C25" s="645"/>
      <c r="D25" s="646"/>
      <c r="E25" s="7" t="s">
        <v>10</v>
      </c>
      <c r="F25" s="167"/>
    </row>
    <row r="26" spans="1:6" x14ac:dyDescent="0.25">
      <c r="A26" s="8">
        <v>2.1800000000000002</v>
      </c>
      <c r="B26" s="644" t="s">
        <v>354</v>
      </c>
      <c r="C26" s="645"/>
      <c r="D26" s="646"/>
      <c r="E26" s="7" t="s">
        <v>10</v>
      </c>
      <c r="F26" s="167" t="s">
        <v>10</v>
      </c>
    </row>
    <row r="27" spans="1:6" x14ac:dyDescent="0.25">
      <c r="A27" s="8">
        <v>2.19</v>
      </c>
      <c r="B27" s="644" t="s">
        <v>968</v>
      </c>
      <c r="C27" s="645"/>
      <c r="D27" s="646"/>
      <c r="E27" s="7"/>
      <c r="F27" s="167"/>
    </row>
    <row r="28" spans="1:6" x14ac:dyDescent="0.25">
      <c r="A28" s="8">
        <v>2.2000000000000002</v>
      </c>
      <c r="B28" s="644" t="s">
        <v>30</v>
      </c>
      <c r="C28" s="645"/>
      <c r="D28" s="646"/>
      <c r="E28" s="7" t="s">
        <v>10</v>
      </c>
      <c r="F28" s="167">
        <v>12.08</v>
      </c>
    </row>
    <row r="29" spans="1:6" x14ac:dyDescent="0.25">
      <c r="A29" s="9" t="s">
        <v>31</v>
      </c>
      <c r="B29" s="644" t="s">
        <v>840</v>
      </c>
      <c r="C29" s="645"/>
      <c r="D29" s="646"/>
      <c r="E29" s="7" t="s">
        <v>10</v>
      </c>
      <c r="F29" s="167" t="s">
        <v>10</v>
      </c>
    </row>
    <row r="30" spans="1:6" x14ac:dyDescent="0.25">
      <c r="A30" s="8">
        <v>2.2200000000000002</v>
      </c>
      <c r="B30" s="644" t="s">
        <v>33</v>
      </c>
      <c r="C30" s="645"/>
      <c r="D30" s="646"/>
      <c r="E30" s="7" t="s">
        <v>10</v>
      </c>
      <c r="F30" s="167"/>
    </row>
    <row r="31" spans="1:6" x14ac:dyDescent="0.25">
      <c r="A31" s="9" t="s">
        <v>34</v>
      </c>
      <c r="B31" s="644" t="s">
        <v>35</v>
      </c>
      <c r="C31" s="645"/>
      <c r="D31" s="646"/>
      <c r="E31" s="7" t="s">
        <v>10</v>
      </c>
      <c r="F31" s="167"/>
    </row>
    <row r="32" spans="1:6" x14ac:dyDescent="0.25">
      <c r="A32" s="14" t="s">
        <v>36</v>
      </c>
      <c r="B32" s="644" t="s">
        <v>933</v>
      </c>
      <c r="C32" s="645"/>
      <c r="D32" s="646"/>
      <c r="E32" s="7"/>
      <c r="F32" s="167"/>
    </row>
    <row r="33" spans="1:6" x14ac:dyDescent="0.25">
      <c r="A33" s="9" t="s">
        <v>38</v>
      </c>
      <c r="B33" s="644" t="s">
        <v>853</v>
      </c>
      <c r="C33" s="645"/>
      <c r="D33" s="646"/>
      <c r="E33" s="7" t="s">
        <v>10</v>
      </c>
      <c r="F33" s="167"/>
    </row>
    <row r="34" spans="1:6" x14ac:dyDescent="0.25">
      <c r="A34" s="9" t="s">
        <v>40</v>
      </c>
      <c r="B34" s="644" t="s">
        <v>10</v>
      </c>
      <c r="C34" s="645"/>
      <c r="D34" s="646"/>
      <c r="E34" s="7"/>
      <c r="F34" s="167" t="s">
        <v>10</v>
      </c>
    </row>
    <row r="35" spans="1:6" x14ac:dyDescent="0.25">
      <c r="A35" s="9" t="s">
        <v>42</v>
      </c>
      <c r="B35" s="644" t="s">
        <v>43</v>
      </c>
      <c r="C35" s="645"/>
      <c r="D35" s="646"/>
      <c r="E35" s="7"/>
      <c r="F35" s="167">
        <v>1040.32</v>
      </c>
    </row>
    <row r="36" spans="1:6" x14ac:dyDescent="0.25">
      <c r="A36" s="5" t="s">
        <v>44</v>
      </c>
      <c r="B36" s="653" t="s">
        <v>45</v>
      </c>
      <c r="C36" s="654"/>
      <c r="D36" s="655"/>
      <c r="E36" s="15">
        <f>+E6+E5</f>
        <v>17949051.66</v>
      </c>
      <c r="F36" s="7"/>
    </row>
    <row r="37" spans="1:6" x14ac:dyDescent="0.25">
      <c r="A37" s="5" t="s">
        <v>46</v>
      </c>
      <c r="B37" s="656" t="s">
        <v>985</v>
      </c>
      <c r="C37" s="657"/>
      <c r="D37" s="658"/>
      <c r="E37" s="307" t="s">
        <v>10</v>
      </c>
      <c r="F37" s="7" t="s">
        <v>10</v>
      </c>
    </row>
    <row r="38" spans="1:6" x14ac:dyDescent="0.25">
      <c r="A38" s="5"/>
      <c r="B38" s="644" t="s">
        <v>10</v>
      </c>
      <c r="C38" s="645"/>
      <c r="D38" s="646"/>
      <c r="E38" s="16" t="s">
        <v>10</v>
      </c>
      <c r="F38" s="7" t="s">
        <v>10</v>
      </c>
    </row>
    <row r="39" spans="1:6" x14ac:dyDescent="0.25">
      <c r="A39" s="5"/>
      <c r="B39" s="644" t="s">
        <v>10</v>
      </c>
      <c r="C39" s="645"/>
      <c r="D39" s="646"/>
      <c r="E39" s="7" t="s">
        <v>10</v>
      </c>
      <c r="F39" s="167"/>
    </row>
    <row r="40" spans="1:6" x14ac:dyDescent="0.25">
      <c r="A40" s="5"/>
      <c r="B40" s="647" t="s">
        <v>10</v>
      </c>
      <c r="C40" s="648"/>
      <c r="D40" s="649"/>
      <c r="E40" s="16" t="s">
        <v>10</v>
      </c>
      <c r="F40" s="167" t="s">
        <v>10</v>
      </c>
    </row>
    <row r="41" spans="1:6" x14ac:dyDescent="0.25">
      <c r="A41" s="5"/>
      <c r="B41" s="650"/>
      <c r="C41" s="651"/>
      <c r="D41" s="652"/>
      <c r="E41" s="7"/>
      <c r="F41" s="167"/>
    </row>
    <row r="42" spans="1:6" x14ac:dyDescent="0.25">
      <c r="A42" s="5"/>
      <c r="B42" s="644" t="s">
        <v>10</v>
      </c>
      <c r="C42" s="645"/>
      <c r="D42" s="646"/>
      <c r="E42" s="7" t="s">
        <v>10</v>
      </c>
      <c r="F42" s="167" t="s">
        <v>10</v>
      </c>
    </row>
    <row r="43" spans="1:6" x14ac:dyDescent="0.25">
      <c r="A43" s="5"/>
      <c r="B43" s="644" t="s">
        <v>10</v>
      </c>
      <c r="C43" s="645"/>
      <c r="D43" s="646"/>
      <c r="E43" s="7" t="s">
        <v>10</v>
      </c>
      <c r="F43" s="167"/>
    </row>
    <row r="44" spans="1:6" x14ac:dyDescent="0.25">
      <c r="A44" s="5"/>
      <c r="B44" s="644" t="s">
        <v>10</v>
      </c>
      <c r="C44" s="645"/>
      <c r="D44" s="646"/>
      <c r="E44" s="7" t="s">
        <v>10</v>
      </c>
      <c r="F44" s="167"/>
    </row>
    <row r="45" spans="1:6" x14ac:dyDescent="0.25">
      <c r="A45" s="5"/>
      <c r="B45" s="644" t="s">
        <v>10</v>
      </c>
      <c r="C45" s="645"/>
      <c r="D45" s="646"/>
      <c r="E45" s="7" t="s">
        <v>10</v>
      </c>
      <c r="F45" s="167"/>
    </row>
    <row r="46" spans="1:6" x14ac:dyDescent="0.25">
      <c r="A46" s="5"/>
      <c r="B46" s="644" t="s">
        <v>10</v>
      </c>
      <c r="C46" s="645"/>
      <c r="D46" s="646"/>
      <c r="E46" s="7" t="s">
        <v>10</v>
      </c>
      <c r="F46" s="166"/>
    </row>
    <row r="47" spans="1:6" x14ac:dyDescent="0.25">
      <c r="A47" s="5"/>
      <c r="B47" s="644" t="s">
        <v>10</v>
      </c>
      <c r="C47" s="645"/>
      <c r="D47" s="646"/>
      <c r="E47" s="7" t="s">
        <v>10</v>
      </c>
      <c r="F47" s="167"/>
    </row>
    <row r="48" spans="1:6" x14ac:dyDescent="0.25">
      <c r="A48" s="5"/>
      <c r="B48" s="644" t="s">
        <v>10</v>
      </c>
      <c r="C48" s="645"/>
      <c r="D48" s="646"/>
      <c r="E48" s="7" t="s">
        <v>10</v>
      </c>
      <c r="F48" s="167" t="s">
        <v>10</v>
      </c>
    </row>
    <row r="49" spans="1:6" x14ac:dyDescent="0.25">
      <c r="A49" s="5"/>
      <c r="B49" s="644" t="s">
        <v>10</v>
      </c>
      <c r="C49" s="645"/>
      <c r="D49" s="646"/>
      <c r="E49" s="7" t="s">
        <v>10</v>
      </c>
      <c r="F49" s="167"/>
    </row>
    <row r="50" spans="1:6" x14ac:dyDescent="0.25">
      <c r="A50" s="5"/>
      <c r="B50" s="644" t="s">
        <v>10</v>
      </c>
      <c r="C50" s="645"/>
      <c r="D50" s="646"/>
      <c r="E50" s="7" t="s">
        <v>10</v>
      </c>
      <c r="F50" s="167"/>
    </row>
    <row r="51" spans="1:6" x14ac:dyDescent="0.25">
      <c r="A51" s="5"/>
      <c r="B51" s="644" t="s">
        <v>10</v>
      </c>
      <c r="C51" s="645"/>
      <c r="D51" s="646"/>
      <c r="E51" s="7" t="s">
        <v>10</v>
      </c>
      <c r="F51" s="166"/>
    </row>
    <row r="52" spans="1:6" x14ac:dyDescent="0.25">
      <c r="A52" s="5"/>
      <c r="B52" s="638" t="s">
        <v>10</v>
      </c>
      <c r="C52" s="639"/>
      <c r="D52" s="640"/>
      <c r="E52" s="7" t="s">
        <v>10</v>
      </c>
      <c r="F52" s="166"/>
    </row>
    <row r="53" spans="1:6" x14ac:dyDescent="0.25">
      <c r="A53" s="5" t="s">
        <v>10</v>
      </c>
      <c r="B53" s="641" t="s">
        <v>986</v>
      </c>
      <c r="C53" s="642"/>
      <c r="D53" s="643"/>
      <c r="E53" s="308">
        <v>17949051.66</v>
      </c>
      <c r="F53" s="308">
        <f>SUM(F6:F52)</f>
        <v>17949051.66</v>
      </c>
    </row>
    <row r="55" spans="1:6" ht="15" customHeight="1" x14ac:dyDescent="0.25"/>
    <row r="56" spans="1:6" ht="15" customHeight="1" x14ac:dyDescent="0.25"/>
    <row r="58" spans="1:6" ht="15" customHeight="1" x14ac:dyDescent="0.25"/>
    <row r="59" spans="1:6" ht="15" customHeight="1" x14ac:dyDescent="0.25"/>
    <row r="61" spans="1:6" ht="15" customHeight="1" x14ac:dyDescent="0.25"/>
    <row r="76" ht="15" customHeight="1" x14ac:dyDescent="0.25"/>
    <row r="77" ht="15" customHeight="1" x14ac:dyDescent="0.25"/>
    <row r="79" ht="15" customHeight="1" x14ac:dyDescent="0.25"/>
    <row r="80" ht="15" customHeight="1" x14ac:dyDescent="0.25"/>
    <row r="82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94" ht="15" customHeight="1" x14ac:dyDescent="0.25"/>
  </sheetData>
  <mergeCells count="51"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40" workbookViewId="0">
      <selection activeCell="E59" sqref="E59"/>
    </sheetView>
  </sheetViews>
  <sheetFormatPr defaultRowHeight="15" x14ac:dyDescent="0.25"/>
  <cols>
    <col min="3" max="3" width="18.28515625" customWidth="1"/>
    <col min="4" max="4" width="28.140625" customWidth="1"/>
    <col min="5" max="5" width="24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973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974</v>
      </c>
      <c r="C5" s="654"/>
      <c r="D5" s="655"/>
      <c r="E5" s="6">
        <v>16715047.6</v>
      </c>
    </row>
    <row r="6" spans="1:5" x14ac:dyDescent="0.25">
      <c r="A6" s="5" t="s">
        <v>7</v>
      </c>
      <c r="B6" s="668" t="s">
        <v>975</v>
      </c>
      <c r="C6" s="669"/>
      <c r="D6" s="670"/>
      <c r="E6" s="306">
        <v>5250</v>
      </c>
    </row>
    <row r="7" spans="1:5" x14ac:dyDescent="0.25">
      <c r="A7" s="8">
        <v>2.1</v>
      </c>
      <c r="B7" s="644" t="s">
        <v>932</v>
      </c>
      <c r="C7" s="645"/>
      <c r="D7" s="646"/>
      <c r="E7" s="7"/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/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16</v>
      </c>
      <c r="C14" s="645"/>
      <c r="D14" s="646"/>
      <c r="E14" s="7"/>
    </row>
    <row r="15" spans="1:5" x14ac:dyDescent="0.25">
      <c r="A15" s="8">
        <v>2.8</v>
      </c>
      <c r="B15" s="644" t="s">
        <v>830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18</v>
      </c>
      <c r="C16" s="645"/>
      <c r="D16" s="646"/>
      <c r="E16" s="7"/>
    </row>
    <row r="17" spans="1:5" x14ac:dyDescent="0.25">
      <c r="A17" s="8">
        <v>2.1</v>
      </c>
      <c r="B17" s="644" t="s">
        <v>19</v>
      </c>
      <c r="C17" s="645"/>
      <c r="D17" s="646"/>
      <c r="E17" s="7"/>
    </row>
    <row r="18" spans="1:5" x14ac:dyDescent="0.25">
      <c r="A18" s="10">
        <v>2.11</v>
      </c>
      <c r="B18" s="644" t="s">
        <v>20</v>
      </c>
      <c r="C18" s="645"/>
      <c r="D18" s="646"/>
      <c r="E18" s="7"/>
    </row>
    <row r="19" spans="1:5" x14ac:dyDescent="0.25">
      <c r="A19" s="8">
        <v>2.12</v>
      </c>
      <c r="B19" s="644" t="s">
        <v>21</v>
      </c>
      <c r="C19" s="645"/>
      <c r="D19" s="646"/>
      <c r="E19" s="7"/>
    </row>
    <row r="20" spans="1:5" x14ac:dyDescent="0.25">
      <c r="A20" s="8">
        <v>2.13</v>
      </c>
      <c r="B20" s="644" t="s">
        <v>913</v>
      </c>
      <c r="C20" s="645"/>
      <c r="D20" s="646"/>
      <c r="E20" s="7"/>
    </row>
    <row r="21" spans="1:5" x14ac:dyDescent="0.25">
      <c r="A21" s="8">
        <v>2.14</v>
      </c>
      <c r="B21" s="659" t="s">
        <v>876</v>
      </c>
      <c r="C21" s="660"/>
      <c r="D21" s="661"/>
      <c r="E21" s="7" t="s">
        <v>10</v>
      </c>
    </row>
    <row r="22" spans="1:5" x14ac:dyDescent="0.25">
      <c r="A22" s="8">
        <v>2.15</v>
      </c>
      <c r="B22" s="342" t="s">
        <v>24</v>
      </c>
      <c r="C22" s="343"/>
      <c r="D22" s="344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5250</v>
      </c>
    </row>
    <row r="24" spans="1:5" x14ac:dyDescent="0.25">
      <c r="A24" s="8">
        <v>2.16</v>
      </c>
      <c r="B24" s="644" t="s">
        <v>26</v>
      </c>
      <c r="C24" s="645"/>
      <c r="D24" s="646"/>
      <c r="E24" s="7" t="s">
        <v>10</v>
      </c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968</v>
      </c>
      <c r="C27" s="645"/>
      <c r="D27" s="646"/>
      <c r="E27" s="7"/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840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33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35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933</v>
      </c>
      <c r="C32" s="645"/>
      <c r="D32" s="646"/>
      <c r="E32" s="7"/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10</v>
      </c>
      <c r="C34" s="645"/>
      <c r="D34" s="646"/>
      <c r="E34" s="7"/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+E6+E5</f>
        <v>16720297.6</v>
      </c>
    </row>
    <row r="37" spans="1:5" x14ac:dyDescent="0.25">
      <c r="A37" s="5" t="s">
        <v>46</v>
      </c>
      <c r="B37" s="656" t="s">
        <v>976</v>
      </c>
      <c r="C37" s="657"/>
      <c r="D37" s="658"/>
      <c r="E37" s="307">
        <v>2005712.61</v>
      </c>
    </row>
    <row r="38" spans="1:5" x14ac:dyDescent="0.25">
      <c r="A38" s="5"/>
      <c r="B38" s="644" t="s">
        <v>977</v>
      </c>
      <c r="C38" s="645"/>
      <c r="D38" s="646"/>
      <c r="E38" s="16">
        <v>1981769.61</v>
      </c>
    </row>
    <row r="39" spans="1:5" x14ac:dyDescent="0.25">
      <c r="A39" s="5"/>
      <c r="B39" s="644" t="s">
        <v>978</v>
      </c>
      <c r="C39" s="645"/>
      <c r="D39" s="646"/>
      <c r="E39" s="7">
        <v>4818</v>
      </c>
    </row>
    <row r="40" spans="1:5" x14ac:dyDescent="0.25">
      <c r="A40" s="5"/>
      <c r="B40" s="647" t="s">
        <v>979</v>
      </c>
      <c r="C40" s="648"/>
      <c r="D40" s="649"/>
      <c r="E40" s="16">
        <v>19125</v>
      </c>
    </row>
    <row r="41" spans="1:5" x14ac:dyDescent="0.25">
      <c r="A41" s="5"/>
      <c r="B41" s="650"/>
      <c r="C41" s="651"/>
      <c r="D41" s="652"/>
      <c r="E41" s="7"/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980</v>
      </c>
      <c r="C53" s="642"/>
      <c r="D53" s="643"/>
      <c r="E53" s="308">
        <f>-E37+E36</f>
        <v>14714584.99</v>
      </c>
    </row>
  </sheetData>
  <mergeCells count="51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28" workbookViewId="0">
      <selection sqref="A1:E53"/>
    </sheetView>
  </sheetViews>
  <sheetFormatPr defaultRowHeight="15" x14ac:dyDescent="0.25"/>
  <cols>
    <col min="3" max="3" width="12.28515625" customWidth="1"/>
    <col min="4" max="4" width="21.85546875" customWidth="1"/>
    <col min="5" max="5" width="26.5703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965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966</v>
      </c>
      <c r="C5" s="654"/>
      <c r="D5" s="655"/>
      <c r="E5" s="6">
        <v>16002929.98</v>
      </c>
    </row>
    <row r="6" spans="1:5" x14ac:dyDescent="0.25">
      <c r="A6" s="5" t="s">
        <v>7</v>
      </c>
      <c r="B6" s="668" t="s">
        <v>967</v>
      </c>
      <c r="C6" s="669"/>
      <c r="D6" s="670"/>
      <c r="E6" s="306">
        <v>1985219.4</v>
      </c>
    </row>
    <row r="7" spans="1:5" x14ac:dyDescent="0.25">
      <c r="A7" s="8">
        <v>2.1</v>
      </c>
      <c r="B7" s="644" t="s">
        <v>932</v>
      </c>
      <c r="C7" s="645"/>
      <c r="D7" s="646"/>
      <c r="E7" s="7"/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/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16</v>
      </c>
      <c r="C14" s="645"/>
      <c r="D14" s="646"/>
      <c r="E14" s="7"/>
    </row>
    <row r="15" spans="1:5" x14ac:dyDescent="0.25">
      <c r="A15" s="8">
        <v>2.8</v>
      </c>
      <c r="B15" s="644" t="s">
        <v>830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18</v>
      </c>
      <c r="C16" s="645"/>
      <c r="D16" s="646"/>
      <c r="E16" s="7"/>
    </row>
    <row r="17" spans="1:5" x14ac:dyDescent="0.25">
      <c r="A17" s="8">
        <v>2.1</v>
      </c>
      <c r="B17" s="644" t="s">
        <v>19</v>
      </c>
      <c r="C17" s="645"/>
      <c r="D17" s="646"/>
      <c r="E17" s="7"/>
    </row>
    <row r="18" spans="1:5" x14ac:dyDescent="0.25">
      <c r="A18" s="10">
        <v>2.11</v>
      </c>
      <c r="B18" s="644" t="s">
        <v>20</v>
      </c>
      <c r="C18" s="645"/>
      <c r="D18" s="646"/>
      <c r="E18" s="7"/>
    </row>
    <row r="19" spans="1:5" x14ac:dyDescent="0.25">
      <c r="A19" s="8">
        <v>2.12</v>
      </c>
      <c r="B19" s="644" t="s">
        <v>21</v>
      </c>
      <c r="C19" s="645"/>
      <c r="D19" s="646"/>
      <c r="E19" s="7"/>
    </row>
    <row r="20" spans="1:5" x14ac:dyDescent="0.25">
      <c r="A20" s="8">
        <v>2.13</v>
      </c>
      <c r="B20" s="644" t="s">
        <v>913</v>
      </c>
      <c r="C20" s="645"/>
      <c r="D20" s="646"/>
      <c r="E20" s="7"/>
    </row>
    <row r="21" spans="1:5" x14ac:dyDescent="0.25">
      <c r="A21" s="8">
        <v>2.14</v>
      </c>
      <c r="B21" s="659" t="s">
        <v>876</v>
      </c>
      <c r="C21" s="660"/>
      <c r="D21" s="661"/>
      <c r="E21" s="7" t="s">
        <v>10</v>
      </c>
    </row>
    <row r="22" spans="1:5" x14ac:dyDescent="0.25">
      <c r="A22" s="8">
        <v>2.15</v>
      </c>
      <c r="B22" s="339" t="s">
        <v>24</v>
      </c>
      <c r="C22" s="340"/>
      <c r="D22" s="341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3450</v>
      </c>
    </row>
    <row r="24" spans="1:5" x14ac:dyDescent="0.25">
      <c r="A24" s="8">
        <v>2.16</v>
      </c>
      <c r="B24" s="644" t="s">
        <v>26</v>
      </c>
      <c r="C24" s="645"/>
      <c r="D24" s="646"/>
      <c r="E24" s="7" t="s">
        <v>10</v>
      </c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968</v>
      </c>
      <c r="C27" s="645"/>
      <c r="D27" s="646"/>
      <c r="E27" s="7">
        <v>1981769.4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840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33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35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933</v>
      </c>
      <c r="C32" s="645"/>
      <c r="D32" s="646"/>
      <c r="E32" s="7"/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10</v>
      </c>
      <c r="C34" s="645"/>
      <c r="D34" s="646"/>
      <c r="E34" s="7"/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+E6+E5</f>
        <v>17988149.379999999</v>
      </c>
    </row>
    <row r="37" spans="1:5" x14ac:dyDescent="0.25">
      <c r="A37" s="5" t="s">
        <v>46</v>
      </c>
      <c r="B37" s="656" t="s">
        <v>969</v>
      </c>
      <c r="C37" s="657"/>
      <c r="D37" s="658"/>
      <c r="E37" s="307">
        <v>1273101.78</v>
      </c>
    </row>
    <row r="38" spans="1:5" x14ac:dyDescent="0.25">
      <c r="A38" s="5"/>
      <c r="B38" s="644" t="s">
        <v>970</v>
      </c>
      <c r="C38" s="645"/>
      <c r="D38" s="646"/>
      <c r="E38" s="16">
        <v>1268301.78</v>
      </c>
    </row>
    <row r="39" spans="1:5" x14ac:dyDescent="0.25">
      <c r="A39" s="5"/>
      <c r="B39" s="644" t="s">
        <v>971</v>
      </c>
      <c r="C39" s="645"/>
      <c r="D39" s="646"/>
      <c r="E39" s="7">
        <v>4800</v>
      </c>
    </row>
    <row r="40" spans="1:5" x14ac:dyDescent="0.25">
      <c r="A40" s="5"/>
      <c r="B40" s="647"/>
      <c r="C40" s="648"/>
      <c r="D40" s="649"/>
      <c r="E40" s="16"/>
    </row>
    <row r="41" spans="1:5" x14ac:dyDescent="0.25">
      <c r="A41" s="5"/>
      <c r="B41" s="650"/>
      <c r="C41" s="651"/>
      <c r="D41" s="652"/>
      <c r="E41" s="7"/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972</v>
      </c>
      <c r="C53" s="642"/>
      <c r="D53" s="643"/>
      <c r="E53" s="308">
        <f>-E37+E36</f>
        <v>16715047.6</v>
      </c>
    </row>
  </sheetData>
  <mergeCells count="51"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G19" sqref="G19"/>
    </sheetView>
  </sheetViews>
  <sheetFormatPr defaultRowHeight="15" x14ac:dyDescent="0.25"/>
  <cols>
    <col min="2" max="2" width="16.85546875" customWidth="1"/>
    <col min="3" max="3" width="19.5703125" customWidth="1"/>
    <col min="4" max="4" width="20.42578125" customWidth="1"/>
    <col min="5" max="5" width="18.85546875" bestFit="1" customWidth="1"/>
  </cols>
  <sheetData>
    <row r="2" spans="1:5" x14ac:dyDescent="0.25">
      <c r="A2" t="s">
        <v>10</v>
      </c>
      <c r="B2" s="305" t="s">
        <v>865</v>
      </c>
      <c r="C2" s="305"/>
      <c r="D2" s="305"/>
      <c r="E2" s="305"/>
    </row>
    <row r="3" spans="1:5" x14ac:dyDescent="0.25">
      <c r="A3" s="662" t="s">
        <v>0</v>
      </c>
      <c r="B3" s="663"/>
      <c r="C3" s="1" t="s">
        <v>1754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666" t="s">
        <v>867</v>
      </c>
      <c r="B5" s="667"/>
      <c r="C5" s="667"/>
      <c r="D5" s="667"/>
      <c r="E5" s="4" t="s">
        <v>868</v>
      </c>
    </row>
    <row r="6" spans="1:5" x14ac:dyDescent="0.25">
      <c r="A6" s="5" t="s">
        <v>5</v>
      </c>
      <c r="B6" s="653" t="s">
        <v>1755</v>
      </c>
      <c r="C6" s="654"/>
      <c r="D6" s="655"/>
      <c r="E6" s="6">
        <v>7245627.4000000004</v>
      </c>
    </row>
    <row r="7" spans="1:5" x14ac:dyDescent="0.25">
      <c r="A7" s="5" t="s">
        <v>7</v>
      </c>
      <c r="B7" s="668" t="s">
        <v>1756</v>
      </c>
      <c r="C7" s="669"/>
      <c r="D7" s="670"/>
      <c r="E7" s="306">
        <v>5100</v>
      </c>
    </row>
    <row r="8" spans="1:5" x14ac:dyDescent="0.25">
      <c r="A8" s="8">
        <v>2.1</v>
      </c>
      <c r="B8" s="644" t="s">
        <v>1706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1691</v>
      </c>
      <c r="C15" s="645"/>
      <c r="D15" s="646"/>
      <c r="E15" s="7" t="s">
        <v>10</v>
      </c>
    </row>
    <row r="16" spans="1:5" x14ac:dyDescent="0.25">
      <c r="A16" s="8">
        <v>2.8</v>
      </c>
      <c r="B16" s="644" t="s">
        <v>18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19</v>
      </c>
      <c r="C17" s="645"/>
      <c r="D17" s="646"/>
      <c r="E17" s="7" t="s">
        <v>10</v>
      </c>
    </row>
    <row r="18" spans="1:5" x14ac:dyDescent="0.25">
      <c r="A18" s="10">
        <v>2.1</v>
      </c>
      <c r="B18" s="644" t="s">
        <v>20</v>
      </c>
      <c r="C18" s="645"/>
      <c r="D18" s="646"/>
      <c r="E18" s="7" t="s">
        <v>10</v>
      </c>
    </row>
    <row r="19" spans="1:5" x14ac:dyDescent="0.25">
      <c r="A19" s="8">
        <v>2.11</v>
      </c>
      <c r="B19" s="644" t="s">
        <v>21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1654</v>
      </c>
      <c r="C20" s="645"/>
      <c r="D20" s="646"/>
      <c r="E20" s="7" t="s">
        <v>10</v>
      </c>
    </row>
    <row r="21" spans="1:5" x14ac:dyDescent="0.25">
      <c r="A21" s="8">
        <v>2.13</v>
      </c>
      <c r="B21" s="659" t="s">
        <v>1728</v>
      </c>
      <c r="C21" s="660"/>
      <c r="D21" s="661"/>
      <c r="E21" s="7" t="s">
        <v>10</v>
      </c>
    </row>
    <row r="22" spans="1:5" x14ac:dyDescent="0.25">
      <c r="A22" s="8">
        <v>2.14</v>
      </c>
      <c r="B22" s="614" t="s">
        <v>24</v>
      </c>
      <c r="C22" s="615"/>
      <c r="D22" s="616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5100</v>
      </c>
    </row>
    <row r="24" spans="1:5" x14ac:dyDescent="0.25">
      <c r="A24" s="8">
        <v>2.16</v>
      </c>
      <c r="B24" s="644" t="s">
        <v>1110</v>
      </c>
      <c r="C24" s="645"/>
      <c r="D24" s="646"/>
      <c r="E24" s="7"/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1692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1639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1375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1707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1375</v>
      </c>
      <c r="C32" s="645"/>
      <c r="D32" s="646"/>
      <c r="E32" s="7" t="s">
        <v>10</v>
      </c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1603</v>
      </c>
      <c r="C34" s="645"/>
      <c r="D34" s="646"/>
      <c r="E34" s="7" t="s">
        <v>10</v>
      </c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+E7+E6</f>
        <v>7250727.4000000004</v>
      </c>
    </row>
    <row r="37" spans="1:5" x14ac:dyDescent="0.25">
      <c r="A37" s="5" t="s">
        <v>46</v>
      </c>
      <c r="B37" s="656" t="s">
        <v>1757</v>
      </c>
      <c r="C37" s="657"/>
      <c r="D37" s="658"/>
      <c r="E37" s="307">
        <v>35187</v>
      </c>
    </row>
    <row r="38" spans="1:5" x14ac:dyDescent="0.25">
      <c r="A38" s="5"/>
      <c r="B38" s="644" t="s">
        <v>1758</v>
      </c>
      <c r="C38" s="645"/>
      <c r="D38" s="646"/>
      <c r="E38" s="16">
        <v>35187</v>
      </c>
    </row>
    <row r="39" spans="1:5" x14ac:dyDescent="0.25">
      <c r="A39" s="5"/>
      <c r="B39" s="644" t="s">
        <v>10</v>
      </c>
      <c r="C39" s="645"/>
      <c r="D39" s="646"/>
      <c r="E39" s="7" t="s">
        <v>10</v>
      </c>
    </row>
    <row r="40" spans="1:5" x14ac:dyDescent="0.25">
      <c r="A40" s="5"/>
      <c r="B40" s="647" t="s">
        <v>10</v>
      </c>
      <c r="C40" s="648"/>
      <c r="D40" s="649"/>
      <c r="E40" s="16" t="s">
        <v>10</v>
      </c>
    </row>
    <row r="41" spans="1:5" x14ac:dyDescent="0.25">
      <c r="A41" s="5"/>
      <c r="B41" s="650" t="s">
        <v>10</v>
      </c>
      <c r="C41" s="651"/>
      <c r="D41" s="652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/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1759</v>
      </c>
      <c r="C53" s="642"/>
      <c r="D53" s="643"/>
      <c r="E53" s="308">
        <f>-E37+E36</f>
        <v>7215540.4000000004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25" workbookViewId="0">
      <selection sqref="A1:E53"/>
    </sheetView>
  </sheetViews>
  <sheetFormatPr defaultRowHeight="15" x14ac:dyDescent="0.25"/>
  <cols>
    <col min="3" max="3" width="12.140625" customWidth="1"/>
    <col min="4" max="4" width="25.28515625" customWidth="1"/>
    <col min="5" max="5" width="27.855468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958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959</v>
      </c>
      <c r="C5" s="654"/>
      <c r="D5" s="655"/>
      <c r="E5" s="6">
        <v>17744898.629999999</v>
      </c>
    </row>
    <row r="6" spans="1:5" x14ac:dyDescent="0.25">
      <c r="A6" s="5" t="s">
        <v>7</v>
      </c>
      <c r="B6" s="668" t="s">
        <v>960</v>
      </c>
      <c r="C6" s="669"/>
      <c r="D6" s="670"/>
      <c r="E6" s="306">
        <v>2100</v>
      </c>
    </row>
    <row r="7" spans="1:5" x14ac:dyDescent="0.25">
      <c r="A7" s="8">
        <v>2.1</v>
      </c>
      <c r="B7" s="644" t="s">
        <v>932</v>
      </c>
      <c r="C7" s="645"/>
      <c r="D7" s="646"/>
      <c r="E7" s="7"/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/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16</v>
      </c>
      <c r="C14" s="645"/>
      <c r="D14" s="646"/>
      <c r="E14" s="7"/>
    </row>
    <row r="15" spans="1:5" x14ac:dyDescent="0.25">
      <c r="A15" s="8">
        <v>2.8</v>
      </c>
      <c r="B15" s="644" t="s">
        <v>830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18</v>
      </c>
      <c r="C16" s="645"/>
      <c r="D16" s="646"/>
      <c r="E16" s="7"/>
    </row>
    <row r="17" spans="1:5" x14ac:dyDescent="0.25">
      <c r="A17" s="8">
        <v>2.1</v>
      </c>
      <c r="B17" s="644" t="s">
        <v>19</v>
      </c>
      <c r="C17" s="645"/>
      <c r="D17" s="646"/>
      <c r="E17" s="7"/>
    </row>
    <row r="18" spans="1:5" x14ac:dyDescent="0.25">
      <c r="A18" s="10">
        <v>2.11</v>
      </c>
      <c r="B18" s="644" t="s">
        <v>20</v>
      </c>
      <c r="C18" s="645"/>
      <c r="D18" s="646"/>
      <c r="E18" s="7"/>
    </row>
    <row r="19" spans="1:5" x14ac:dyDescent="0.25">
      <c r="A19" s="8">
        <v>2.12</v>
      </c>
      <c r="B19" s="644" t="s">
        <v>21</v>
      </c>
      <c r="C19" s="645"/>
      <c r="D19" s="646"/>
      <c r="E19" s="7"/>
    </row>
    <row r="20" spans="1:5" x14ac:dyDescent="0.25">
      <c r="A20" s="8">
        <v>2.13</v>
      </c>
      <c r="B20" s="644" t="s">
        <v>913</v>
      </c>
      <c r="C20" s="645"/>
      <c r="D20" s="646"/>
      <c r="E20" s="7"/>
    </row>
    <row r="21" spans="1:5" x14ac:dyDescent="0.25">
      <c r="A21" s="8">
        <v>2.14</v>
      </c>
      <c r="B21" s="659" t="s">
        <v>876</v>
      </c>
      <c r="C21" s="660"/>
      <c r="D21" s="661"/>
      <c r="E21" s="7" t="s">
        <v>10</v>
      </c>
    </row>
    <row r="22" spans="1:5" x14ac:dyDescent="0.25">
      <c r="A22" s="8">
        <v>2.15</v>
      </c>
      <c r="B22" s="336" t="s">
        <v>24</v>
      </c>
      <c r="C22" s="337"/>
      <c r="D22" s="338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2100</v>
      </c>
    </row>
    <row r="24" spans="1:5" x14ac:dyDescent="0.25">
      <c r="A24" s="8">
        <v>2.16</v>
      </c>
      <c r="B24" s="644" t="s">
        <v>26</v>
      </c>
      <c r="C24" s="645"/>
      <c r="D24" s="646"/>
      <c r="E24" s="7" t="s">
        <v>10</v>
      </c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793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840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33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35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933</v>
      </c>
      <c r="C32" s="645"/>
      <c r="D32" s="646"/>
      <c r="E32" s="7"/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10</v>
      </c>
      <c r="C34" s="645"/>
      <c r="D34" s="646"/>
      <c r="E34" s="7"/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+E6+E5</f>
        <v>17746998.629999999</v>
      </c>
    </row>
    <row r="37" spans="1:5" x14ac:dyDescent="0.25">
      <c r="A37" s="5" t="s">
        <v>46</v>
      </c>
      <c r="B37" s="656" t="s">
        <v>961</v>
      </c>
      <c r="C37" s="657"/>
      <c r="D37" s="658"/>
      <c r="E37" s="307">
        <v>1744068.65</v>
      </c>
    </row>
    <row r="38" spans="1:5" x14ac:dyDescent="0.25">
      <c r="A38" s="5"/>
      <c r="B38" s="644" t="s">
        <v>962</v>
      </c>
      <c r="C38" s="645"/>
      <c r="D38" s="646"/>
      <c r="E38" s="16">
        <v>560194.91</v>
      </c>
    </row>
    <row r="39" spans="1:5" x14ac:dyDescent="0.25">
      <c r="A39" s="5"/>
      <c r="B39" s="644" t="s">
        <v>963</v>
      </c>
      <c r="C39" s="645"/>
      <c r="D39" s="646"/>
      <c r="E39" s="7">
        <v>1183873.74</v>
      </c>
    </row>
    <row r="40" spans="1:5" x14ac:dyDescent="0.25">
      <c r="A40" s="5"/>
      <c r="B40" s="647"/>
      <c r="C40" s="648"/>
      <c r="D40" s="649"/>
      <c r="E40" s="16"/>
    </row>
    <row r="41" spans="1:5" x14ac:dyDescent="0.25">
      <c r="A41" s="5"/>
      <c r="B41" s="650"/>
      <c r="C41" s="651"/>
      <c r="D41" s="652"/>
      <c r="E41" s="7"/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964</v>
      </c>
      <c r="C53" s="642"/>
      <c r="D53" s="643"/>
      <c r="E53" s="308">
        <f>-E37+E36</f>
        <v>16002929.979999999</v>
      </c>
    </row>
  </sheetData>
  <mergeCells count="51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4" workbookViewId="0">
      <selection sqref="A1:E53"/>
    </sheetView>
  </sheetViews>
  <sheetFormatPr defaultRowHeight="15" x14ac:dyDescent="0.25"/>
  <cols>
    <col min="3" max="3" width="17.5703125" customWidth="1"/>
    <col min="4" max="4" width="26.7109375" customWidth="1"/>
    <col min="5" max="5" width="24.71093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950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951</v>
      </c>
      <c r="C5" s="654"/>
      <c r="D5" s="655"/>
      <c r="E5" s="6">
        <v>18375162.859999999</v>
      </c>
    </row>
    <row r="6" spans="1:5" x14ac:dyDescent="0.25">
      <c r="A6" s="5" t="s">
        <v>7</v>
      </c>
      <c r="B6" s="668" t="s">
        <v>952</v>
      </c>
      <c r="C6" s="669"/>
      <c r="D6" s="670"/>
      <c r="E6" s="306">
        <v>4250</v>
      </c>
    </row>
    <row r="7" spans="1:5" x14ac:dyDescent="0.25">
      <c r="A7" s="8">
        <v>2.1</v>
      </c>
      <c r="B7" s="644" t="s">
        <v>932</v>
      </c>
      <c r="C7" s="645"/>
      <c r="D7" s="646"/>
      <c r="E7" s="7"/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/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16</v>
      </c>
      <c r="C14" s="645"/>
      <c r="D14" s="646"/>
      <c r="E14" s="7"/>
    </row>
    <row r="15" spans="1:5" x14ac:dyDescent="0.25">
      <c r="A15" s="8">
        <v>2.8</v>
      </c>
      <c r="B15" s="644" t="s">
        <v>830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18</v>
      </c>
      <c r="C16" s="645"/>
      <c r="D16" s="646"/>
      <c r="E16" s="7"/>
    </row>
    <row r="17" spans="1:5" x14ac:dyDescent="0.25">
      <c r="A17" s="8">
        <v>2.1</v>
      </c>
      <c r="B17" s="644" t="s">
        <v>19</v>
      </c>
      <c r="C17" s="645"/>
      <c r="D17" s="646"/>
      <c r="E17" s="7"/>
    </row>
    <row r="18" spans="1:5" x14ac:dyDescent="0.25">
      <c r="A18" s="10">
        <v>2.11</v>
      </c>
      <c r="B18" s="644" t="s">
        <v>20</v>
      </c>
      <c r="C18" s="645"/>
      <c r="D18" s="646"/>
      <c r="E18" s="7"/>
    </row>
    <row r="19" spans="1:5" x14ac:dyDescent="0.25">
      <c r="A19" s="8">
        <v>2.12</v>
      </c>
      <c r="B19" s="644" t="s">
        <v>21</v>
      </c>
      <c r="C19" s="645"/>
      <c r="D19" s="646"/>
      <c r="E19" s="7"/>
    </row>
    <row r="20" spans="1:5" x14ac:dyDescent="0.25">
      <c r="A20" s="8">
        <v>2.13</v>
      </c>
      <c r="B20" s="644" t="s">
        <v>913</v>
      </c>
      <c r="C20" s="645"/>
      <c r="D20" s="646"/>
      <c r="E20" s="7"/>
    </row>
    <row r="21" spans="1:5" x14ac:dyDescent="0.25">
      <c r="A21" s="8">
        <v>2.14</v>
      </c>
      <c r="B21" s="659" t="s">
        <v>876</v>
      </c>
      <c r="C21" s="660"/>
      <c r="D21" s="661"/>
      <c r="E21" s="7" t="s">
        <v>10</v>
      </c>
    </row>
    <row r="22" spans="1:5" x14ac:dyDescent="0.25">
      <c r="A22" s="8">
        <v>2.15</v>
      </c>
      <c r="B22" s="333" t="s">
        <v>24</v>
      </c>
      <c r="C22" s="334"/>
      <c r="D22" s="335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4250</v>
      </c>
    </row>
    <row r="24" spans="1:5" x14ac:dyDescent="0.25">
      <c r="A24" s="8">
        <v>2.16</v>
      </c>
      <c r="B24" s="644" t="s">
        <v>26</v>
      </c>
      <c r="C24" s="645"/>
      <c r="D24" s="646"/>
      <c r="E24" s="7" t="s">
        <v>10</v>
      </c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793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840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33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35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933</v>
      </c>
      <c r="C32" s="645"/>
      <c r="D32" s="646"/>
      <c r="E32" s="7"/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10</v>
      </c>
      <c r="C34" s="645"/>
      <c r="D34" s="646"/>
      <c r="E34" s="7"/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+E6+E5</f>
        <v>18379412.859999999</v>
      </c>
    </row>
    <row r="37" spans="1:5" x14ac:dyDescent="0.25">
      <c r="A37" s="5" t="s">
        <v>46</v>
      </c>
      <c r="B37" s="656" t="s">
        <v>953</v>
      </c>
      <c r="C37" s="657"/>
      <c r="D37" s="658"/>
      <c r="E37" s="307">
        <v>634514.23</v>
      </c>
    </row>
    <row r="38" spans="1:5" x14ac:dyDescent="0.25">
      <c r="A38" s="5"/>
      <c r="B38" s="644" t="s">
        <v>954</v>
      </c>
      <c r="C38" s="645"/>
      <c r="D38" s="646"/>
      <c r="E38" s="16">
        <v>1000</v>
      </c>
    </row>
    <row r="39" spans="1:5" x14ac:dyDescent="0.25">
      <c r="A39" s="5"/>
      <c r="B39" s="644" t="s">
        <v>955</v>
      </c>
      <c r="C39" s="645"/>
      <c r="D39" s="646"/>
      <c r="E39" s="7">
        <v>8926.5</v>
      </c>
    </row>
    <row r="40" spans="1:5" x14ac:dyDescent="0.25">
      <c r="A40" s="5"/>
      <c r="B40" s="647" t="s">
        <v>956</v>
      </c>
      <c r="C40" s="648"/>
      <c r="D40" s="649"/>
      <c r="E40" s="16">
        <v>26587.73</v>
      </c>
    </row>
    <row r="41" spans="1:5" x14ac:dyDescent="0.25">
      <c r="A41" s="5"/>
      <c r="B41" s="650" t="s">
        <v>174</v>
      </c>
      <c r="C41" s="651"/>
      <c r="D41" s="652"/>
      <c r="E41" s="7">
        <v>598000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957</v>
      </c>
      <c r="C53" s="642"/>
      <c r="D53" s="643"/>
      <c r="E53" s="308">
        <f>-E37+E36</f>
        <v>17744898.629999999</v>
      </c>
    </row>
  </sheetData>
  <mergeCells count="51"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49" workbookViewId="0">
      <selection activeCell="L56" sqref="L56"/>
    </sheetView>
  </sheetViews>
  <sheetFormatPr defaultRowHeight="15" x14ac:dyDescent="0.25"/>
  <cols>
    <col min="3" max="3" width="14.7109375" customWidth="1"/>
    <col min="4" max="4" width="22.7109375" customWidth="1"/>
    <col min="5" max="5" width="36.140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943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944</v>
      </c>
      <c r="C5" s="654"/>
      <c r="D5" s="655"/>
      <c r="E5" s="6">
        <v>18696020.059999999</v>
      </c>
    </row>
    <row r="6" spans="1:5" x14ac:dyDescent="0.25">
      <c r="A6" s="5" t="s">
        <v>7</v>
      </c>
      <c r="B6" s="668" t="s">
        <v>945</v>
      </c>
      <c r="C6" s="669"/>
      <c r="D6" s="670"/>
      <c r="E6" s="306">
        <v>4100</v>
      </c>
    </row>
    <row r="7" spans="1:5" x14ac:dyDescent="0.25">
      <c r="A7" s="8">
        <v>2.1</v>
      </c>
      <c r="B7" s="644" t="s">
        <v>932</v>
      </c>
      <c r="C7" s="645"/>
      <c r="D7" s="646"/>
      <c r="E7" s="7"/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/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16</v>
      </c>
      <c r="C14" s="645"/>
      <c r="D14" s="646"/>
      <c r="E14" s="7"/>
    </row>
    <row r="15" spans="1:5" x14ac:dyDescent="0.25">
      <c r="A15" s="8">
        <v>2.8</v>
      </c>
      <c r="B15" s="644" t="s">
        <v>830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18</v>
      </c>
      <c r="C16" s="645"/>
      <c r="D16" s="646"/>
      <c r="E16" s="7"/>
    </row>
    <row r="17" spans="1:5" x14ac:dyDescent="0.25">
      <c r="A17" s="8">
        <v>2.1</v>
      </c>
      <c r="B17" s="644" t="s">
        <v>19</v>
      </c>
      <c r="C17" s="645"/>
      <c r="D17" s="646"/>
      <c r="E17" s="7"/>
    </row>
    <row r="18" spans="1:5" x14ac:dyDescent="0.25">
      <c r="A18" s="10">
        <v>2.11</v>
      </c>
      <c r="B18" s="644" t="s">
        <v>20</v>
      </c>
      <c r="C18" s="645"/>
      <c r="D18" s="646"/>
      <c r="E18" s="7"/>
    </row>
    <row r="19" spans="1:5" x14ac:dyDescent="0.25">
      <c r="A19" s="8">
        <v>2.12</v>
      </c>
      <c r="B19" s="644" t="s">
        <v>21</v>
      </c>
      <c r="C19" s="645"/>
      <c r="D19" s="646"/>
      <c r="E19" s="7"/>
    </row>
    <row r="20" spans="1:5" x14ac:dyDescent="0.25">
      <c r="A20" s="8">
        <v>2.13</v>
      </c>
      <c r="B20" s="644" t="s">
        <v>913</v>
      </c>
      <c r="C20" s="645"/>
      <c r="D20" s="646"/>
      <c r="E20" s="7"/>
    </row>
    <row r="21" spans="1:5" x14ac:dyDescent="0.25">
      <c r="A21" s="8">
        <v>2.14</v>
      </c>
      <c r="B21" s="659" t="s">
        <v>876</v>
      </c>
      <c r="C21" s="660"/>
      <c r="D21" s="661"/>
      <c r="E21" s="7" t="s">
        <v>10</v>
      </c>
    </row>
    <row r="22" spans="1:5" x14ac:dyDescent="0.25">
      <c r="A22" s="8">
        <v>2.15</v>
      </c>
      <c r="B22" s="330" t="s">
        <v>24</v>
      </c>
      <c r="C22" s="331"/>
      <c r="D22" s="332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4100</v>
      </c>
    </row>
    <row r="24" spans="1:5" x14ac:dyDescent="0.25">
      <c r="A24" s="8">
        <v>2.16</v>
      </c>
      <c r="B24" s="644" t="s">
        <v>26</v>
      </c>
      <c r="C24" s="645"/>
      <c r="D24" s="646"/>
      <c r="E24" s="7" t="s">
        <v>10</v>
      </c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793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840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33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35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933</v>
      </c>
      <c r="C32" s="645"/>
      <c r="D32" s="646"/>
      <c r="E32" s="7"/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10</v>
      </c>
      <c r="C34" s="645"/>
      <c r="D34" s="646"/>
      <c r="E34" s="7"/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+E6+E5</f>
        <v>18700120.059999999</v>
      </c>
    </row>
    <row r="37" spans="1:5" x14ac:dyDescent="0.25">
      <c r="A37" s="5" t="s">
        <v>46</v>
      </c>
      <c r="B37" s="656" t="s">
        <v>946</v>
      </c>
      <c r="C37" s="657"/>
      <c r="D37" s="658"/>
      <c r="E37" s="307">
        <v>324957.2</v>
      </c>
    </row>
    <row r="38" spans="1:5" x14ac:dyDescent="0.25">
      <c r="A38" s="5"/>
      <c r="B38" s="644" t="s">
        <v>947</v>
      </c>
      <c r="C38" s="645"/>
      <c r="D38" s="646"/>
      <c r="E38" s="16">
        <v>20000</v>
      </c>
    </row>
    <row r="39" spans="1:5" x14ac:dyDescent="0.25">
      <c r="A39" s="5"/>
      <c r="B39" s="644" t="s">
        <v>948</v>
      </c>
      <c r="C39" s="645"/>
      <c r="D39" s="646"/>
      <c r="E39" s="7">
        <v>304957.2</v>
      </c>
    </row>
    <row r="40" spans="1:5" x14ac:dyDescent="0.25">
      <c r="A40" s="5"/>
      <c r="B40" s="647"/>
      <c r="C40" s="648"/>
      <c r="D40" s="649"/>
      <c r="E40" s="16"/>
    </row>
    <row r="41" spans="1:5" x14ac:dyDescent="0.25">
      <c r="A41" s="5"/>
      <c r="B41" s="650"/>
      <c r="C41" s="651"/>
      <c r="D41" s="652"/>
      <c r="E41" s="7"/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949</v>
      </c>
      <c r="C53" s="642"/>
      <c r="D53" s="643"/>
      <c r="E53" s="308">
        <f>-E37+E36</f>
        <v>18375162.859999999</v>
      </c>
    </row>
  </sheetData>
  <mergeCells count="51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46" workbookViewId="0">
      <selection sqref="A1:E53"/>
    </sheetView>
  </sheetViews>
  <sheetFormatPr defaultRowHeight="15" x14ac:dyDescent="0.25"/>
  <cols>
    <col min="3" max="3" width="13.7109375" customWidth="1"/>
    <col min="4" max="4" width="16.7109375" customWidth="1"/>
    <col min="5" max="5" width="31.28515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937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938</v>
      </c>
      <c r="C5" s="654"/>
      <c r="D5" s="655"/>
      <c r="E5" s="6">
        <v>4259989.53</v>
      </c>
    </row>
    <row r="6" spans="1:5" x14ac:dyDescent="0.25">
      <c r="A6" s="5" t="s">
        <v>7</v>
      </c>
      <c r="B6" s="668" t="s">
        <v>939</v>
      </c>
      <c r="C6" s="669"/>
      <c r="D6" s="670"/>
      <c r="E6" s="306">
        <v>16426266.67</v>
      </c>
    </row>
    <row r="7" spans="1:5" x14ac:dyDescent="0.25">
      <c r="A7" s="8">
        <v>2.1</v>
      </c>
      <c r="B7" s="644" t="s">
        <v>932</v>
      </c>
      <c r="C7" s="645"/>
      <c r="D7" s="646"/>
      <c r="E7" s="7"/>
    </row>
    <row r="8" spans="1:5" x14ac:dyDescent="0.25">
      <c r="A8" s="8">
        <v>2.2000000000000002</v>
      </c>
      <c r="B8" s="644" t="s">
        <v>11</v>
      </c>
      <c r="C8" s="645"/>
      <c r="D8" s="646"/>
      <c r="E8" s="7">
        <v>4114583.33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/>
    </row>
    <row r="11" spans="1:5" x14ac:dyDescent="0.25">
      <c r="A11" s="8">
        <v>2.4</v>
      </c>
      <c r="B11" s="644" t="s">
        <v>13</v>
      </c>
      <c r="C11" s="645"/>
      <c r="D11" s="646"/>
      <c r="E11" s="7">
        <v>7102916.6699999999</v>
      </c>
    </row>
    <row r="12" spans="1:5" x14ac:dyDescent="0.25">
      <c r="A12" s="8">
        <v>2.5</v>
      </c>
      <c r="B12" s="644" t="s">
        <v>14</v>
      </c>
      <c r="C12" s="645"/>
      <c r="D12" s="646"/>
      <c r="E12" s="7">
        <v>259208.33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16</v>
      </c>
      <c r="C14" s="645"/>
      <c r="D14" s="646"/>
      <c r="E14" s="7"/>
    </row>
    <row r="15" spans="1:5" x14ac:dyDescent="0.25">
      <c r="A15" s="8">
        <v>2.8</v>
      </c>
      <c r="B15" s="644" t="s">
        <v>830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18</v>
      </c>
      <c r="C16" s="645"/>
      <c r="D16" s="646"/>
      <c r="E16" s="7">
        <v>4040708.34</v>
      </c>
    </row>
    <row r="17" spans="1:5" x14ac:dyDescent="0.25">
      <c r="A17" s="8">
        <v>2.1</v>
      </c>
      <c r="B17" s="644" t="s">
        <v>19</v>
      </c>
      <c r="C17" s="645"/>
      <c r="D17" s="646"/>
      <c r="E17" s="7">
        <v>903750</v>
      </c>
    </row>
    <row r="18" spans="1:5" x14ac:dyDescent="0.25">
      <c r="A18" s="10">
        <v>2.11</v>
      </c>
      <c r="B18" s="644" t="s">
        <v>20</v>
      </c>
      <c r="C18" s="645"/>
      <c r="D18" s="646"/>
      <c r="E18" s="7"/>
    </row>
    <row r="19" spans="1:5" x14ac:dyDescent="0.25">
      <c r="A19" s="8">
        <v>2.12</v>
      </c>
      <c r="B19" s="644" t="s">
        <v>21</v>
      </c>
      <c r="C19" s="645"/>
      <c r="D19" s="646"/>
      <c r="E19" s="7"/>
    </row>
    <row r="20" spans="1:5" x14ac:dyDescent="0.25">
      <c r="A20" s="8">
        <v>2.13</v>
      </c>
      <c r="B20" s="644" t="s">
        <v>913</v>
      </c>
      <c r="C20" s="645"/>
      <c r="D20" s="646"/>
      <c r="E20" s="7"/>
    </row>
    <row r="21" spans="1:5" x14ac:dyDescent="0.25">
      <c r="A21" s="8">
        <v>2.14</v>
      </c>
      <c r="B21" s="659" t="s">
        <v>876</v>
      </c>
      <c r="C21" s="660"/>
      <c r="D21" s="661"/>
      <c r="E21" s="7" t="s">
        <v>10</v>
      </c>
    </row>
    <row r="22" spans="1:5" x14ac:dyDescent="0.25">
      <c r="A22" s="8">
        <v>2.15</v>
      </c>
      <c r="B22" s="327" t="s">
        <v>24</v>
      </c>
      <c r="C22" s="328"/>
      <c r="D22" s="329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5100</v>
      </c>
    </row>
    <row r="24" spans="1:5" x14ac:dyDescent="0.25">
      <c r="A24" s="8">
        <v>2.16</v>
      </c>
      <c r="B24" s="644" t="s">
        <v>26</v>
      </c>
      <c r="C24" s="645"/>
      <c r="D24" s="646"/>
      <c r="E24" s="7" t="s">
        <v>10</v>
      </c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793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840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33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35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933</v>
      </c>
      <c r="C32" s="645"/>
      <c r="D32" s="646"/>
      <c r="E32" s="7"/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10</v>
      </c>
      <c r="C34" s="645"/>
      <c r="D34" s="646"/>
      <c r="E34" s="7"/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+E6+E5</f>
        <v>20686256.199999999</v>
      </c>
    </row>
    <row r="37" spans="1:5" x14ac:dyDescent="0.25">
      <c r="A37" s="5" t="s">
        <v>46</v>
      </c>
      <c r="B37" s="656" t="s">
        <v>940</v>
      </c>
      <c r="C37" s="657"/>
      <c r="D37" s="658"/>
      <c r="E37" s="307">
        <v>1990236.14</v>
      </c>
    </row>
    <row r="38" spans="1:5" x14ac:dyDescent="0.25">
      <c r="A38" s="5"/>
      <c r="B38" s="644" t="s">
        <v>941</v>
      </c>
      <c r="C38" s="645"/>
      <c r="D38" s="646"/>
      <c r="E38" s="16">
        <v>1990236.14</v>
      </c>
    </row>
    <row r="39" spans="1:5" x14ac:dyDescent="0.25">
      <c r="A39" s="5"/>
      <c r="B39" s="644"/>
      <c r="C39" s="645"/>
      <c r="D39" s="646"/>
      <c r="E39" s="7"/>
    </row>
    <row r="40" spans="1:5" x14ac:dyDescent="0.25">
      <c r="A40" s="5"/>
      <c r="B40" s="647"/>
      <c r="C40" s="648"/>
      <c r="D40" s="649"/>
      <c r="E40" s="16"/>
    </row>
    <row r="41" spans="1:5" x14ac:dyDescent="0.25">
      <c r="A41" s="5"/>
      <c r="B41" s="650"/>
      <c r="C41" s="651"/>
      <c r="D41" s="652"/>
      <c r="E41" s="7"/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942</v>
      </c>
      <c r="C53" s="642"/>
      <c r="D53" s="643"/>
      <c r="E53" s="308">
        <f>-E37+E36</f>
        <v>18696020.059999999</v>
      </c>
    </row>
  </sheetData>
  <mergeCells count="51"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4" workbookViewId="0">
      <selection sqref="A1:E53"/>
    </sheetView>
  </sheetViews>
  <sheetFormatPr defaultRowHeight="15" x14ac:dyDescent="0.25"/>
  <cols>
    <col min="3" max="3" width="15.5703125" customWidth="1"/>
    <col min="4" max="4" width="22.140625" customWidth="1"/>
    <col min="5" max="5" width="33.855468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929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930</v>
      </c>
      <c r="C5" s="654"/>
      <c r="D5" s="655"/>
      <c r="E5" s="6">
        <v>4062772.86</v>
      </c>
    </row>
    <row r="6" spans="1:5" x14ac:dyDescent="0.25">
      <c r="A6" s="5" t="s">
        <v>7</v>
      </c>
      <c r="B6" s="668" t="s">
        <v>931</v>
      </c>
      <c r="C6" s="669"/>
      <c r="D6" s="670"/>
      <c r="E6" s="306">
        <v>25845311.93</v>
      </c>
    </row>
    <row r="7" spans="1:5" x14ac:dyDescent="0.25">
      <c r="A7" s="8">
        <v>2.1</v>
      </c>
      <c r="B7" s="644" t="s">
        <v>932</v>
      </c>
      <c r="C7" s="645"/>
      <c r="D7" s="646"/>
      <c r="E7" s="7">
        <v>24771031.75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>
        <v>194916.67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16</v>
      </c>
      <c r="C14" s="645"/>
      <c r="D14" s="646"/>
      <c r="E14" s="7"/>
    </row>
    <row r="15" spans="1:5" x14ac:dyDescent="0.25">
      <c r="A15" s="8">
        <v>2.8</v>
      </c>
      <c r="B15" s="644" t="s">
        <v>830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18</v>
      </c>
      <c r="C16" s="645"/>
      <c r="D16" s="646"/>
      <c r="E16" s="7" t="s">
        <v>10</v>
      </c>
    </row>
    <row r="17" spans="1:5" x14ac:dyDescent="0.25">
      <c r="A17" s="8">
        <v>2.1</v>
      </c>
      <c r="B17" s="644" t="s">
        <v>19</v>
      </c>
      <c r="C17" s="645"/>
      <c r="D17" s="646"/>
      <c r="E17" s="7" t="s">
        <v>10</v>
      </c>
    </row>
    <row r="18" spans="1:5" x14ac:dyDescent="0.25">
      <c r="A18" s="10">
        <v>2.11</v>
      </c>
      <c r="B18" s="644" t="s">
        <v>20</v>
      </c>
      <c r="C18" s="645"/>
      <c r="D18" s="646"/>
      <c r="E18" s="7"/>
    </row>
    <row r="19" spans="1:5" x14ac:dyDescent="0.25">
      <c r="A19" s="8">
        <v>2.12</v>
      </c>
      <c r="B19" s="644" t="s">
        <v>21</v>
      </c>
      <c r="C19" s="645"/>
      <c r="D19" s="646"/>
      <c r="E19" s="7"/>
    </row>
    <row r="20" spans="1:5" x14ac:dyDescent="0.25">
      <c r="A20" s="8">
        <v>2.13</v>
      </c>
      <c r="B20" s="644" t="s">
        <v>913</v>
      </c>
      <c r="C20" s="645"/>
      <c r="D20" s="646"/>
      <c r="E20" s="7"/>
    </row>
    <row r="21" spans="1:5" x14ac:dyDescent="0.25">
      <c r="A21" s="8">
        <v>2.14</v>
      </c>
      <c r="B21" s="659" t="s">
        <v>876</v>
      </c>
      <c r="C21" s="660"/>
      <c r="D21" s="661"/>
      <c r="E21" s="7" t="s">
        <v>10</v>
      </c>
    </row>
    <row r="22" spans="1:5" x14ac:dyDescent="0.25">
      <c r="A22" s="8">
        <v>2.15</v>
      </c>
      <c r="B22" s="324" t="s">
        <v>24</v>
      </c>
      <c r="C22" s="325"/>
      <c r="D22" s="326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2300</v>
      </c>
    </row>
    <row r="24" spans="1:5" x14ac:dyDescent="0.25">
      <c r="A24" s="8">
        <v>2.16</v>
      </c>
      <c r="B24" s="644" t="s">
        <v>26</v>
      </c>
      <c r="C24" s="645"/>
      <c r="D24" s="646"/>
      <c r="E24" s="7" t="s">
        <v>10</v>
      </c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793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840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33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35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933</v>
      </c>
      <c r="C32" s="645"/>
      <c r="D32" s="646"/>
      <c r="E32" s="7">
        <v>877063.51</v>
      </c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10</v>
      </c>
      <c r="C34" s="645"/>
      <c r="D34" s="646"/>
      <c r="E34" s="7"/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+E6+E5</f>
        <v>29908084.789999999</v>
      </c>
    </row>
    <row r="37" spans="1:5" x14ac:dyDescent="0.25">
      <c r="A37" s="5" t="s">
        <v>46</v>
      </c>
      <c r="B37" s="656" t="s">
        <v>934</v>
      </c>
      <c r="C37" s="657"/>
      <c r="D37" s="658"/>
      <c r="E37" s="307">
        <v>25648095.260000002</v>
      </c>
    </row>
    <row r="38" spans="1:5" x14ac:dyDescent="0.25">
      <c r="A38" s="5"/>
      <c r="B38" s="644" t="s">
        <v>935</v>
      </c>
      <c r="C38" s="645"/>
      <c r="D38" s="646"/>
      <c r="E38" s="16">
        <v>25648095.260000002</v>
      </c>
    </row>
    <row r="39" spans="1:5" x14ac:dyDescent="0.25">
      <c r="A39" s="5"/>
      <c r="B39" s="644"/>
      <c r="C39" s="645"/>
      <c r="D39" s="646"/>
      <c r="E39" s="7"/>
    </row>
    <row r="40" spans="1:5" x14ac:dyDescent="0.25">
      <c r="A40" s="5"/>
      <c r="B40" s="647"/>
      <c r="C40" s="648"/>
      <c r="D40" s="649"/>
      <c r="E40" s="16"/>
    </row>
    <row r="41" spans="1:5" x14ac:dyDescent="0.25">
      <c r="A41" s="5"/>
      <c r="B41" s="650"/>
      <c r="C41" s="651"/>
      <c r="D41" s="652"/>
      <c r="E41" s="7"/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936</v>
      </c>
      <c r="C53" s="642"/>
      <c r="D53" s="643"/>
      <c r="E53" s="308">
        <f>-E37+E36</f>
        <v>4259989.5299999975</v>
      </c>
    </row>
  </sheetData>
  <mergeCells count="51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sqref="A1:E53"/>
    </sheetView>
  </sheetViews>
  <sheetFormatPr defaultRowHeight="15" x14ac:dyDescent="0.25"/>
  <cols>
    <col min="3" max="3" width="14.28515625" customWidth="1"/>
    <col min="4" max="4" width="21.7109375" customWidth="1"/>
    <col min="5" max="5" width="29.71093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923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924</v>
      </c>
      <c r="C5" s="654"/>
      <c r="D5" s="655"/>
      <c r="E5" s="6">
        <v>829806.2</v>
      </c>
    </row>
    <row r="6" spans="1:5" x14ac:dyDescent="0.25">
      <c r="A6" s="5" t="s">
        <v>7</v>
      </c>
      <c r="B6" s="668" t="s">
        <v>925</v>
      </c>
      <c r="C6" s="669"/>
      <c r="D6" s="670"/>
      <c r="E6" s="306">
        <v>3233466.66</v>
      </c>
    </row>
    <row r="7" spans="1:5" x14ac:dyDescent="0.25">
      <c r="A7" s="8">
        <v>2.1</v>
      </c>
      <c r="B7" s="644" t="s">
        <v>839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16</v>
      </c>
      <c r="C14" s="645"/>
      <c r="D14" s="646"/>
      <c r="E14" s="7"/>
    </row>
    <row r="15" spans="1:5" x14ac:dyDescent="0.25">
      <c r="A15" s="8">
        <v>2.8</v>
      </c>
      <c r="B15" s="644" t="s">
        <v>830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18</v>
      </c>
      <c r="C16" s="645"/>
      <c r="D16" s="646"/>
      <c r="E16" s="7" t="s">
        <v>10</v>
      </c>
    </row>
    <row r="17" spans="1:5" x14ac:dyDescent="0.25">
      <c r="A17" s="8">
        <v>2.1</v>
      </c>
      <c r="B17" s="644" t="s">
        <v>19</v>
      </c>
      <c r="C17" s="645"/>
      <c r="D17" s="646"/>
      <c r="E17" s="7" t="s">
        <v>10</v>
      </c>
    </row>
    <row r="18" spans="1:5" x14ac:dyDescent="0.25">
      <c r="A18" s="10">
        <v>2.11</v>
      </c>
      <c r="B18" s="644" t="s">
        <v>20</v>
      </c>
      <c r="C18" s="645"/>
      <c r="D18" s="646"/>
      <c r="E18" s="7">
        <v>3229916.66</v>
      </c>
    </row>
    <row r="19" spans="1:5" x14ac:dyDescent="0.25">
      <c r="A19" s="8">
        <v>2.12</v>
      </c>
      <c r="B19" s="644" t="s">
        <v>21</v>
      </c>
      <c r="C19" s="645"/>
      <c r="D19" s="646"/>
      <c r="E19" s="7"/>
    </row>
    <row r="20" spans="1:5" x14ac:dyDescent="0.25">
      <c r="A20" s="8">
        <v>2.13</v>
      </c>
      <c r="B20" s="644" t="s">
        <v>913</v>
      </c>
      <c r="C20" s="645"/>
      <c r="D20" s="646"/>
      <c r="E20" s="7"/>
    </row>
    <row r="21" spans="1:5" x14ac:dyDescent="0.25">
      <c r="A21" s="8">
        <v>2.14</v>
      </c>
      <c r="B21" s="659" t="s">
        <v>876</v>
      </c>
      <c r="C21" s="660"/>
      <c r="D21" s="661"/>
      <c r="E21" s="7" t="s">
        <v>10</v>
      </c>
    </row>
    <row r="22" spans="1:5" x14ac:dyDescent="0.25">
      <c r="A22" s="8">
        <v>2.15</v>
      </c>
      <c r="B22" s="321" t="s">
        <v>24</v>
      </c>
      <c r="C22" s="322"/>
      <c r="D22" s="323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3550</v>
      </c>
    </row>
    <row r="24" spans="1:5" x14ac:dyDescent="0.25">
      <c r="A24" s="8">
        <v>2.16</v>
      </c>
      <c r="B24" s="644" t="s">
        <v>26</v>
      </c>
      <c r="C24" s="645"/>
      <c r="D24" s="646"/>
      <c r="E24" s="7" t="s">
        <v>10</v>
      </c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793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840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33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35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852</v>
      </c>
      <c r="C32" s="645"/>
      <c r="D32" s="646"/>
      <c r="E32" s="7" t="s">
        <v>10</v>
      </c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10</v>
      </c>
      <c r="C34" s="645"/>
      <c r="D34" s="646"/>
      <c r="E34" s="7"/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+E6+E5</f>
        <v>4063272.8600000003</v>
      </c>
    </row>
    <row r="37" spans="1:5" x14ac:dyDescent="0.25">
      <c r="A37" s="5" t="s">
        <v>46</v>
      </c>
      <c r="B37" s="656" t="s">
        <v>926</v>
      </c>
      <c r="C37" s="657"/>
      <c r="D37" s="658"/>
      <c r="E37" s="307">
        <v>500</v>
      </c>
    </row>
    <row r="38" spans="1:5" x14ac:dyDescent="0.25">
      <c r="A38" s="5"/>
      <c r="B38" s="644" t="s">
        <v>927</v>
      </c>
      <c r="C38" s="645"/>
      <c r="D38" s="646"/>
      <c r="E38" s="16">
        <v>500</v>
      </c>
    </row>
    <row r="39" spans="1:5" x14ac:dyDescent="0.25">
      <c r="A39" s="5"/>
      <c r="B39" s="644"/>
      <c r="C39" s="645"/>
      <c r="D39" s="646"/>
      <c r="E39" s="7"/>
    </row>
    <row r="40" spans="1:5" x14ac:dyDescent="0.25">
      <c r="A40" s="5"/>
      <c r="B40" s="647"/>
      <c r="C40" s="648"/>
      <c r="D40" s="649"/>
      <c r="E40" s="16"/>
    </row>
    <row r="41" spans="1:5" x14ac:dyDescent="0.25">
      <c r="A41" s="5"/>
      <c r="B41" s="650"/>
      <c r="C41" s="651"/>
      <c r="D41" s="652"/>
      <c r="E41" s="7"/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928</v>
      </c>
      <c r="C53" s="642"/>
      <c r="D53" s="643"/>
      <c r="E53" s="308">
        <f>-E37+E36</f>
        <v>4062772.8600000003</v>
      </c>
    </row>
  </sheetData>
  <mergeCells count="51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5"/>
  <sheetViews>
    <sheetView topLeftCell="A31" workbookViewId="0">
      <selection sqref="A1:E55"/>
    </sheetView>
  </sheetViews>
  <sheetFormatPr defaultRowHeight="15" x14ac:dyDescent="0.25"/>
  <cols>
    <col min="3" max="3" width="12.42578125" customWidth="1"/>
    <col min="4" max="4" width="29.140625" customWidth="1"/>
    <col min="5" max="5" width="26" customWidth="1"/>
  </cols>
  <sheetData>
    <row r="3" spans="1:5" x14ac:dyDescent="0.25">
      <c r="A3" t="s">
        <v>10</v>
      </c>
      <c r="B3" s="305" t="s">
        <v>865</v>
      </c>
      <c r="C3" s="305"/>
      <c r="D3" s="305"/>
      <c r="E3" s="305"/>
    </row>
    <row r="4" spans="1:5" x14ac:dyDescent="0.25">
      <c r="A4" s="662" t="s">
        <v>0</v>
      </c>
      <c r="B4" s="663"/>
      <c r="C4" s="1" t="s">
        <v>916</v>
      </c>
      <c r="D4" s="664" t="s">
        <v>2</v>
      </c>
      <c r="E4" s="665"/>
    </row>
    <row r="5" spans="1:5" x14ac:dyDescent="0.25">
      <c r="A5" s="2"/>
      <c r="B5" s="3"/>
      <c r="C5" s="3"/>
      <c r="D5" s="3"/>
    </row>
    <row r="6" spans="1:5" x14ac:dyDescent="0.25">
      <c r="A6" s="666" t="s">
        <v>867</v>
      </c>
      <c r="B6" s="667"/>
      <c r="C6" s="667"/>
      <c r="D6" s="667"/>
      <c r="E6" s="4" t="s">
        <v>868</v>
      </c>
    </row>
    <row r="7" spans="1:5" x14ac:dyDescent="0.25">
      <c r="A7" s="5" t="s">
        <v>5</v>
      </c>
      <c r="B7" s="653" t="s">
        <v>917</v>
      </c>
      <c r="C7" s="654"/>
      <c r="D7" s="655"/>
      <c r="E7" s="6">
        <v>1478066.46</v>
      </c>
    </row>
    <row r="8" spans="1:5" x14ac:dyDescent="0.25">
      <c r="A8" s="5" t="s">
        <v>7</v>
      </c>
      <c r="B8" s="668" t="s">
        <v>918</v>
      </c>
      <c r="C8" s="669"/>
      <c r="D8" s="670"/>
      <c r="E8" s="306">
        <v>3300</v>
      </c>
    </row>
    <row r="9" spans="1:5" x14ac:dyDescent="0.25">
      <c r="A9" s="8">
        <v>2.1</v>
      </c>
      <c r="B9" s="644" t="s">
        <v>839</v>
      </c>
      <c r="C9" s="645"/>
      <c r="D9" s="646"/>
      <c r="E9" s="7" t="s">
        <v>10</v>
      </c>
    </row>
    <row r="10" spans="1:5" x14ac:dyDescent="0.25">
      <c r="A10" s="8">
        <v>2.2000000000000002</v>
      </c>
      <c r="B10" s="644" t="s">
        <v>11</v>
      </c>
      <c r="C10" s="645"/>
      <c r="D10" s="646"/>
      <c r="E10" s="7" t="s">
        <v>10</v>
      </c>
    </row>
    <row r="11" spans="1:5" x14ac:dyDescent="0.25">
      <c r="A11" s="9">
        <v>2.2999999999999998</v>
      </c>
      <c r="B11" s="644" t="s">
        <v>12</v>
      </c>
      <c r="C11" s="645"/>
      <c r="D11" s="646"/>
      <c r="E11" s="7" t="s">
        <v>10</v>
      </c>
    </row>
    <row r="12" spans="1:5" x14ac:dyDescent="0.25">
      <c r="A12" s="9">
        <v>2.4</v>
      </c>
      <c r="B12" s="644" t="s">
        <v>338</v>
      </c>
      <c r="C12" s="645"/>
      <c r="D12" s="646"/>
      <c r="E12" s="7" t="s">
        <v>10</v>
      </c>
    </row>
    <row r="13" spans="1:5" x14ac:dyDescent="0.25">
      <c r="A13" s="8">
        <v>2.4</v>
      </c>
      <c r="B13" s="644" t="s">
        <v>13</v>
      </c>
      <c r="C13" s="645"/>
      <c r="D13" s="646"/>
      <c r="E13" s="7" t="s">
        <v>10</v>
      </c>
    </row>
    <row r="14" spans="1:5" x14ac:dyDescent="0.25">
      <c r="A14" s="8">
        <v>2.5</v>
      </c>
      <c r="B14" s="644" t="s">
        <v>14</v>
      </c>
      <c r="C14" s="645"/>
      <c r="D14" s="646"/>
      <c r="E14" s="7"/>
    </row>
    <row r="15" spans="1:5" x14ac:dyDescent="0.25">
      <c r="A15" s="8">
        <v>2.6</v>
      </c>
      <c r="B15" s="644" t="s">
        <v>15</v>
      </c>
      <c r="C15" s="645"/>
      <c r="D15" s="646"/>
      <c r="E15" s="7"/>
    </row>
    <row r="16" spans="1:5" x14ac:dyDescent="0.25">
      <c r="A16" s="8">
        <v>2.7</v>
      </c>
      <c r="B16" s="644" t="s">
        <v>16</v>
      </c>
      <c r="C16" s="645"/>
      <c r="D16" s="646"/>
      <c r="E16" s="7"/>
    </row>
    <row r="17" spans="1:5" x14ac:dyDescent="0.25">
      <c r="A17" s="8">
        <v>2.8</v>
      </c>
      <c r="B17" s="644" t="s">
        <v>830</v>
      </c>
      <c r="C17" s="645"/>
      <c r="D17" s="646"/>
      <c r="E17" s="7" t="s">
        <v>10</v>
      </c>
    </row>
    <row r="18" spans="1:5" x14ac:dyDescent="0.25">
      <c r="A18" s="8">
        <v>2.9</v>
      </c>
      <c r="B18" s="644" t="s">
        <v>18</v>
      </c>
      <c r="C18" s="645"/>
      <c r="D18" s="646"/>
      <c r="E18" s="7" t="s">
        <v>10</v>
      </c>
    </row>
    <row r="19" spans="1:5" x14ac:dyDescent="0.25">
      <c r="A19" s="8">
        <v>2.1</v>
      </c>
      <c r="B19" s="644" t="s">
        <v>19</v>
      </c>
      <c r="C19" s="645"/>
      <c r="D19" s="646"/>
      <c r="E19" s="7" t="s">
        <v>10</v>
      </c>
    </row>
    <row r="20" spans="1:5" x14ac:dyDescent="0.25">
      <c r="A20" s="10">
        <v>2.11</v>
      </c>
      <c r="B20" s="644" t="s">
        <v>20</v>
      </c>
      <c r="C20" s="645"/>
      <c r="D20" s="646"/>
      <c r="E20" s="7" t="s">
        <v>10</v>
      </c>
    </row>
    <row r="21" spans="1:5" x14ac:dyDescent="0.25">
      <c r="A21" s="8">
        <v>2.12</v>
      </c>
      <c r="B21" s="644" t="s">
        <v>21</v>
      </c>
      <c r="C21" s="645"/>
      <c r="D21" s="646"/>
      <c r="E21" s="7"/>
    </row>
    <row r="22" spans="1:5" x14ac:dyDescent="0.25">
      <c r="A22" s="8">
        <v>2.13</v>
      </c>
      <c r="B22" s="644" t="s">
        <v>913</v>
      </c>
      <c r="C22" s="645"/>
      <c r="D22" s="646"/>
      <c r="E22" s="7"/>
    </row>
    <row r="23" spans="1:5" x14ac:dyDescent="0.25">
      <c r="A23" s="8">
        <v>2.14</v>
      </c>
      <c r="B23" s="659" t="s">
        <v>876</v>
      </c>
      <c r="C23" s="660"/>
      <c r="D23" s="661"/>
      <c r="E23" s="7" t="s">
        <v>10</v>
      </c>
    </row>
    <row r="24" spans="1:5" x14ac:dyDescent="0.25">
      <c r="A24" s="8">
        <v>2.15</v>
      </c>
      <c r="B24" s="318" t="s">
        <v>24</v>
      </c>
      <c r="C24" s="319"/>
      <c r="D24" s="320"/>
      <c r="E24" s="7" t="s">
        <v>10</v>
      </c>
    </row>
    <row r="25" spans="1:5" x14ac:dyDescent="0.25">
      <c r="A25" s="8">
        <v>2.15</v>
      </c>
      <c r="B25" s="644" t="s">
        <v>25</v>
      </c>
      <c r="C25" s="645"/>
      <c r="D25" s="646"/>
      <c r="E25" s="7">
        <v>3300</v>
      </c>
    </row>
    <row r="26" spans="1:5" x14ac:dyDescent="0.25">
      <c r="A26" s="8">
        <v>2.16</v>
      </c>
      <c r="B26" s="644" t="s">
        <v>26</v>
      </c>
      <c r="C26" s="645"/>
      <c r="D26" s="646"/>
      <c r="E26" s="7" t="s">
        <v>10</v>
      </c>
    </row>
    <row r="27" spans="1:5" x14ac:dyDescent="0.25">
      <c r="A27" s="8">
        <v>2.17</v>
      </c>
      <c r="B27" s="644" t="s">
        <v>27</v>
      </c>
      <c r="C27" s="645"/>
      <c r="D27" s="646"/>
      <c r="E27" s="7" t="s">
        <v>10</v>
      </c>
    </row>
    <row r="28" spans="1:5" x14ac:dyDescent="0.25">
      <c r="A28" s="8">
        <v>2.1800000000000002</v>
      </c>
      <c r="B28" s="644" t="s">
        <v>354</v>
      </c>
      <c r="C28" s="645"/>
      <c r="D28" s="646"/>
      <c r="E28" s="7" t="s">
        <v>10</v>
      </c>
    </row>
    <row r="29" spans="1:5" x14ac:dyDescent="0.25">
      <c r="A29" s="8">
        <v>2.19</v>
      </c>
      <c r="B29" s="644" t="s">
        <v>793</v>
      </c>
      <c r="C29" s="645"/>
      <c r="D29" s="646"/>
      <c r="E29" s="7" t="s">
        <v>10</v>
      </c>
    </row>
    <row r="30" spans="1:5" x14ac:dyDescent="0.25">
      <c r="A30" s="8">
        <v>2.2000000000000002</v>
      </c>
      <c r="B30" s="644" t="s">
        <v>30</v>
      </c>
      <c r="C30" s="645"/>
      <c r="D30" s="646"/>
      <c r="E30" s="7" t="s">
        <v>10</v>
      </c>
    </row>
    <row r="31" spans="1:5" x14ac:dyDescent="0.25">
      <c r="A31" s="9" t="s">
        <v>31</v>
      </c>
      <c r="B31" s="644" t="s">
        <v>840</v>
      </c>
      <c r="C31" s="645"/>
      <c r="D31" s="646"/>
      <c r="E31" s="7" t="s">
        <v>10</v>
      </c>
    </row>
    <row r="32" spans="1:5" x14ac:dyDescent="0.25">
      <c r="A32" s="8">
        <v>2.2200000000000002</v>
      </c>
      <c r="B32" s="644" t="s">
        <v>33</v>
      </c>
      <c r="C32" s="645"/>
      <c r="D32" s="646"/>
      <c r="E32" s="7" t="s">
        <v>10</v>
      </c>
    </row>
    <row r="33" spans="1:5" x14ac:dyDescent="0.25">
      <c r="A33" s="9" t="s">
        <v>34</v>
      </c>
      <c r="B33" s="644" t="s">
        <v>35</v>
      </c>
      <c r="C33" s="645"/>
      <c r="D33" s="646"/>
      <c r="E33" s="7" t="s">
        <v>10</v>
      </c>
    </row>
    <row r="34" spans="1:5" x14ac:dyDescent="0.25">
      <c r="A34" s="14" t="s">
        <v>36</v>
      </c>
      <c r="B34" s="644" t="s">
        <v>852</v>
      </c>
      <c r="C34" s="645"/>
      <c r="D34" s="646"/>
      <c r="E34" s="7" t="s">
        <v>10</v>
      </c>
    </row>
    <row r="35" spans="1:5" x14ac:dyDescent="0.25">
      <c r="A35" s="9" t="s">
        <v>38</v>
      </c>
      <c r="B35" s="644" t="s">
        <v>853</v>
      </c>
      <c r="C35" s="645"/>
      <c r="D35" s="646"/>
      <c r="E35" s="7" t="s">
        <v>10</v>
      </c>
    </row>
    <row r="36" spans="1:5" x14ac:dyDescent="0.25">
      <c r="A36" s="9" t="s">
        <v>40</v>
      </c>
      <c r="B36" s="644" t="s">
        <v>10</v>
      </c>
      <c r="C36" s="645"/>
      <c r="D36" s="646"/>
      <c r="E36" s="7"/>
    </row>
    <row r="37" spans="1:5" x14ac:dyDescent="0.25">
      <c r="A37" s="9" t="s">
        <v>42</v>
      </c>
      <c r="B37" s="644" t="s">
        <v>43</v>
      </c>
      <c r="C37" s="645"/>
      <c r="D37" s="646"/>
      <c r="E37" s="7"/>
    </row>
    <row r="38" spans="1:5" x14ac:dyDescent="0.25">
      <c r="A38" s="5" t="s">
        <v>44</v>
      </c>
      <c r="B38" s="653" t="s">
        <v>45</v>
      </c>
      <c r="C38" s="654"/>
      <c r="D38" s="655"/>
      <c r="E38" s="15">
        <f>+E8+E7</f>
        <v>1481366.46</v>
      </c>
    </row>
    <row r="39" spans="1:5" x14ac:dyDescent="0.25">
      <c r="A39" s="5" t="s">
        <v>46</v>
      </c>
      <c r="B39" s="656" t="s">
        <v>919</v>
      </c>
      <c r="C39" s="657"/>
      <c r="D39" s="658"/>
      <c r="E39" s="307">
        <v>651560.26</v>
      </c>
    </row>
    <row r="40" spans="1:5" x14ac:dyDescent="0.25">
      <c r="A40" s="5"/>
      <c r="B40" s="644" t="s">
        <v>920</v>
      </c>
      <c r="C40" s="645"/>
      <c r="D40" s="646"/>
      <c r="E40" s="16">
        <v>575434.23</v>
      </c>
    </row>
    <row r="41" spans="1:5" x14ac:dyDescent="0.25">
      <c r="A41" s="5"/>
      <c r="B41" s="644" t="s">
        <v>921</v>
      </c>
      <c r="C41" s="645"/>
      <c r="D41" s="646"/>
      <c r="E41" s="7">
        <v>76126.03</v>
      </c>
    </row>
    <row r="42" spans="1:5" x14ac:dyDescent="0.25">
      <c r="A42" s="5"/>
      <c r="B42" s="647"/>
      <c r="C42" s="648"/>
      <c r="D42" s="649"/>
      <c r="E42" s="16"/>
    </row>
    <row r="43" spans="1:5" x14ac:dyDescent="0.25">
      <c r="A43" s="5"/>
      <c r="B43" s="650"/>
      <c r="C43" s="651"/>
      <c r="D43" s="652"/>
      <c r="E43" s="7"/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44" t="s">
        <v>10</v>
      </c>
      <c r="C53" s="645"/>
      <c r="D53" s="646"/>
      <c r="E53" s="7" t="s">
        <v>10</v>
      </c>
    </row>
    <row r="54" spans="1:5" x14ac:dyDescent="0.25">
      <c r="A54" s="5"/>
      <c r="B54" s="638" t="s">
        <v>10</v>
      </c>
      <c r="C54" s="639"/>
      <c r="D54" s="640"/>
      <c r="E54" s="7" t="s">
        <v>10</v>
      </c>
    </row>
    <row r="55" spans="1:5" x14ac:dyDescent="0.25">
      <c r="A55" s="5" t="s">
        <v>10</v>
      </c>
      <c r="B55" s="641" t="s">
        <v>922</v>
      </c>
      <c r="C55" s="642"/>
      <c r="D55" s="643"/>
      <c r="E55" s="308">
        <f>-E39+E38</f>
        <v>829806.2</v>
      </c>
    </row>
  </sheetData>
  <mergeCells count="51">
    <mergeCell ref="B53:D53"/>
    <mergeCell ref="B54:D54"/>
    <mergeCell ref="B55:D55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2:D22"/>
    <mergeCell ref="B23:D23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5"/>
  <sheetViews>
    <sheetView topLeftCell="A28" workbookViewId="0">
      <selection sqref="A1:E55"/>
    </sheetView>
  </sheetViews>
  <sheetFormatPr defaultRowHeight="15" x14ac:dyDescent="0.25"/>
  <cols>
    <col min="3" max="3" width="14.85546875" customWidth="1"/>
    <col min="4" max="4" width="20.28515625" customWidth="1"/>
    <col min="5" max="5" width="36.28515625" customWidth="1"/>
  </cols>
  <sheetData>
    <row r="3" spans="1:5" x14ac:dyDescent="0.25">
      <c r="A3" t="s">
        <v>10</v>
      </c>
      <c r="B3" s="305" t="s">
        <v>865</v>
      </c>
      <c r="C3" s="305"/>
      <c r="D3" s="305"/>
      <c r="E3" s="305"/>
    </row>
    <row r="4" spans="1:5" x14ac:dyDescent="0.25">
      <c r="A4" s="662" t="s">
        <v>0</v>
      </c>
      <c r="B4" s="663"/>
      <c r="C4" s="1" t="s">
        <v>910</v>
      </c>
      <c r="D4" s="664" t="s">
        <v>2</v>
      </c>
      <c r="E4" s="665"/>
    </row>
    <row r="5" spans="1:5" x14ac:dyDescent="0.25">
      <c r="A5" s="2"/>
      <c r="B5" s="3"/>
      <c r="C5" s="3"/>
      <c r="D5" s="3"/>
    </row>
    <row r="6" spans="1:5" x14ac:dyDescent="0.25">
      <c r="A6" s="666" t="s">
        <v>867</v>
      </c>
      <c r="B6" s="667"/>
      <c r="C6" s="667"/>
      <c r="D6" s="667"/>
      <c r="E6" s="4" t="s">
        <v>868</v>
      </c>
    </row>
    <row r="7" spans="1:5" x14ac:dyDescent="0.25">
      <c r="A7" s="5" t="s">
        <v>5</v>
      </c>
      <c r="B7" s="653" t="s">
        <v>911</v>
      </c>
      <c r="C7" s="654"/>
      <c r="D7" s="655"/>
      <c r="E7" s="6">
        <v>456941.1</v>
      </c>
    </row>
    <row r="8" spans="1:5" x14ac:dyDescent="0.25">
      <c r="A8" s="5" t="s">
        <v>7</v>
      </c>
      <c r="B8" s="668" t="s">
        <v>912</v>
      </c>
      <c r="C8" s="669"/>
      <c r="D8" s="670"/>
      <c r="E8" s="306">
        <v>1021125.36</v>
      </c>
    </row>
    <row r="9" spans="1:5" x14ac:dyDescent="0.25">
      <c r="A9" s="8">
        <v>2.1</v>
      </c>
      <c r="B9" s="644" t="s">
        <v>839</v>
      </c>
      <c r="C9" s="645"/>
      <c r="D9" s="646"/>
      <c r="E9" s="7" t="s">
        <v>10</v>
      </c>
    </row>
    <row r="10" spans="1:5" x14ac:dyDescent="0.25">
      <c r="A10" s="8">
        <v>2.2000000000000002</v>
      </c>
      <c r="B10" s="644" t="s">
        <v>11</v>
      </c>
      <c r="C10" s="645"/>
      <c r="D10" s="646"/>
      <c r="E10" s="7" t="s">
        <v>10</v>
      </c>
    </row>
    <row r="11" spans="1:5" x14ac:dyDescent="0.25">
      <c r="A11" s="9">
        <v>2.2999999999999998</v>
      </c>
      <c r="B11" s="644" t="s">
        <v>12</v>
      </c>
      <c r="C11" s="645"/>
      <c r="D11" s="646"/>
      <c r="E11" s="7" t="s">
        <v>10</v>
      </c>
    </row>
    <row r="12" spans="1:5" x14ac:dyDescent="0.25">
      <c r="A12" s="9">
        <v>2.4</v>
      </c>
      <c r="B12" s="644" t="s">
        <v>338</v>
      </c>
      <c r="C12" s="645"/>
      <c r="D12" s="646"/>
      <c r="E12" s="7" t="s">
        <v>10</v>
      </c>
    </row>
    <row r="13" spans="1:5" x14ac:dyDescent="0.25">
      <c r="A13" s="8">
        <v>2.4</v>
      </c>
      <c r="B13" s="644" t="s">
        <v>13</v>
      </c>
      <c r="C13" s="645"/>
      <c r="D13" s="646"/>
      <c r="E13" s="7" t="s">
        <v>10</v>
      </c>
    </row>
    <row r="14" spans="1:5" x14ac:dyDescent="0.25">
      <c r="A14" s="8">
        <v>2.5</v>
      </c>
      <c r="B14" s="644" t="s">
        <v>14</v>
      </c>
      <c r="C14" s="645"/>
      <c r="D14" s="646"/>
      <c r="E14" s="7">
        <v>440841.13</v>
      </c>
    </row>
    <row r="15" spans="1:5" x14ac:dyDescent="0.25">
      <c r="A15" s="8">
        <v>2.6</v>
      </c>
      <c r="B15" s="644" t="s">
        <v>15</v>
      </c>
      <c r="C15" s="645"/>
      <c r="D15" s="646"/>
      <c r="E15" s="7"/>
    </row>
    <row r="16" spans="1:5" x14ac:dyDescent="0.25">
      <c r="A16" s="8">
        <v>2.7</v>
      </c>
      <c r="B16" s="644" t="s">
        <v>16</v>
      </c>
      <c r="C16" s="645"/>
      <c r="D16" s="646"/>
      <c r="E16" s="7"/>
    </row>
    <row r="17" spans="1:5" x14ac:dyDescent="0.25">
      <c r="A17" s="8">
        <v>2.8</v>
      </c>
      <c r="B17" s="644" t="s">
        <v>830</v>
      </c>
      <c r="C17" s="645"/>
      <c r="D17" s="646"/>
      <c r="E17" s="7" t="s">
        <v>10</v>
      </c>
    </row>
    <row r="18" spans="1:5" x14ac:dyDescent="0.25">
      <c r="A18" s="8">
        <v>2.9</v>
      </c>
      <c r="B18" s="644" t="s">
        <v>18</v>
      </c>
      <c r="C18" s="645"/>
      <c r="D18" s="646"/>
      <c r="E18" s="7" t="s">
        <v>10</v>
      </c>
    </row>
    <row r="19" spans="1:5" x14ac:dyDescent="0.25">
      <c r="A19" s="8">
        <v>2.1</v>
      </c>
      <c r="B19" s="644" t="s">
        <v>19</v>
      </c>
      <c r="C19" s="645"/>
      <c r="D19" s="646"/>
      <c r="E19" s="7" t="s">
        <v>10</v>
      </c>
    </row>
    <row r="20" spans="1:5" x14ac:dyDescent="0.25">
      <c r="A20" s="10">
        <v>2.11</v>
      </c>
      <c r="B20" s="644" t="s">
        <v>20</v>
      </c>
      <c r="C20" s="645"/>
      <c r="D20" s="646"/>
      <c r="E20" s="7" t="s">
        <v>10</v>
      </c>
    </row>
    <row r="21" spans="1:5" x14ac:dyDescent="0.25">
      <c r="A21" s="8">
        <v>2.12</v>
      </c>
      <c r="B21" s="644" t="s">
        <v>21</v>
      </c>
      <c r="C21" s="645"/>
      <c r="D21" s="646"/>
      <c r="E21" s="7"/>
    </row>
    <row r="22" spans="1:5" x14ac:dyDescent="0.25">
      <c r="A22" s="8">
        <v>2.13</v>
      </c>
      <c r="B22" s="644" t="s">
        <v>913</v>
      </c>
      <c r="C22" s="645"/>
      <c r="D22" s="646"/>
      <c r="E22" s="7">
        <v>575434.23</v>
      </c>
    </row>
    <row r="23" spans="1:5" x14ac:dyDescent="0.25">
      <c r="A23" s="8">
        <v>2.14</v>
      </c>
      <c r="B23" s="659" t="s">
        <v>876</v>
      </c>
      <c r="C23" s="660"/>
      <c r="D23" s="661"/>
      <c r="E23" s="7" t="s">
        <v>10</v>
      </c>
    </row>
    <row r="24" spans="1:5" x14ac:dyDescent="0.25">
      <c r="A24" s="8">
        <v>2.15</v>
      </c>
      <c r="B24" s="315" t="s">
        <v>24</v>
      </c>
      <c r="C24" s="316"/>
      <c r="D24" s="317"/>
      <c r="E24" s="7" t="s">
        <v>10</v>
      </c>
    </row>
    <row r="25" spans="1:5" x14ac:dyDescent="0.25">
      <c r="A25" s="8">
        <v>2.15</v>
      </c>
      <c r="B25" s="644" t="s">
        <v>25</v>
      </c>
      <c r="C25" s="645"/>
      <c r="D25" s="646"/>
      <c r="E25" s="7">
        <v>4850</v>
      </c>
    </row>
    <row r="26" spans="1:5" x14ac:dyDescent="0.25">
      <c r="A26" s="8">
        <v>2.16</v>
      </c>
      <c r="B26" s="644" t="s">
        <v>26</v>
      </c>
      <c r="C26" s="645"/>
      <c r="D26" s="646"/>
      <c r="E26" s="7" t="s">
        <v>10</v>
      </c>
    </row>
    <row r="27" spans="1:5" x14ac:dyDescent="0.25">
      <c r="A27" s="8">
        <v>2.17</v>
      </c>
      <c r="B27" s="644" t="s">
        <v>27</v>
      </c>
      <c r="C27" s="645"/>
      <c r="D27" s="646"/>
      <c r="E27" s="7" t="s">
        <v>10</v>
      </c>
    </row>
    <row r="28" spans="1:5" x14ac:dyDescent="0.25">
      <c r="A28" s="8">
        <v>2.1800000000000002</v>
      </c>
      <c r="B28" s="644" t="s">
        <v>354</v>
      </c>
      <c r="C28" s="645"/>
      <c r="D28" s="646"/>
      <c r="E28" s="7" t="s">
        <v>10</v>
      </c>
    </row>
    <row r="29" spans="1:5" x14ac:dyDescent="0.25">
      <c r="A29" s="8">
        <v>2.19</v>
      </c>
      <c r="B29" s="644" t="s">
        <v>793</v>
      </c>
      <c r="C29" s="645"/>
      <c r="D29" s="646"/>
      <c r="E29" s="7" t="s">
        <v>10</v>
      </c>
    </row>
    <row r="30" spans="1:5" x14ac:dyDescent="0.25">
      <c r="A30" s="8">
        <v>2.2000000000000002</v>
      </c>
      <c r="B30" s="644" t="s">
        <v>30</v>
      </c>
      <c r="C30" s="645"/>
      <c r="D30" s="646"/>
      <c r="E30" s="7" t="s">
        <v>10</v>
      </c>
    </row>
    <row r="31" spans="1:5" x14ac:dyDescent="0.25">
      <c r="A31" s="9" t="s">
        <v>31</v>
      </c>
      <c r="B31" s="644" t="s">
        <v>840</v>
      </c>
      <c r="C31" s="645"/>
      <c r="D31" s="646"/>
      <c r="E31" s="7" t="s">
        <v>10</v>
      </c>
    </row>
    <row r="32" spans="1:5" x14ac:dyDescent="0.25">
      <c r="A32" s="8">
        <v>2.2200000000000002</v>
      </c>
      <c r="B32" s="644" t="s">
        <v>33</v>
      </c>
      <c r="C32" s="645"/>
      <c r="D32" s="646"/>
      <c r="E32" s="7" t="s">
        <v>10</v>
      </c>
    </row>
    <row r="33" spans="1:5" x14ac:dyDescent="0.25">
      <c r="A33" s="9" t="s">
        <v>34</v>
      </c>
      <c r="B33" s="644" t="s">
        <v>35</v>
      </c>
      <c r="C33" s="645"/>
      <c r="D33" s="646"/>
      <c r="E33" s="7" t="s">
        <v>10</v>
      </c>
    </row>
    <row r="34" spans="1:5" x14ac:dyDescent="0.25">
      <c r="A34" s="14" t="s">
        <v>36</v>
      </c>
      <c r="B34" s="644" t="s">
        <v>852</v>
      </c>
      <c r="C34" s="645"/>
      <c r="D34" s="646"/>
      <c r="E34" s="7" t="s">
        <v>10</v>
      </c>
    </row>
    <row r="35" spans="1:5" x14ac:dyDescent="0.25">
      <c r="A35" s="9" t="s">
        <v>38</v>
      </c>
      <c r="B35" s="644" t="s">
        <v>853</v>
      </c>
      <c r="C35" s="645"/>
      <c r="D35" s="646"/>
      <c r="E35" s="7" t="s">
        <v>10</v>
      </c>
    </row>
    <row r="36" spans="1:5" x14ac:dyDescent="0.25">
      <c r="A36" s="9" t="s">
        <v>40</v>
      </c>
      <c r="B36" s="644" t="s">
        <v>10</v>
      </c>
      <c r="C36" s="645"/>
      <c r="D36" s="646"/>
      <c r="E36" s="7"/>
    </row>
    <row r="37" spans="1:5" x14ac:dyDescent="0.25">
      <c r="A37" s="9" t="s">
        <v>42</v>
      </c>
      <c r="B37" s="644" t="s">
        <v>43</v>
      </c>
      <c r="C37" s="645"/>
      <c r="D37" s="646"/>
      <c r="E37" s="7"/>
    </row>
    <row r="38" spans="1:5" x14ac:dyDescent="0.25">
      <c r="A38" s="5" t="s">
        <v>44</v>
      </c>
      <c r="B38" s="653" t="s">
        <v>45</v>
      </c>
      <c r="C38" s="654"/>
      <c r="D38" s="655"/>
      <c r="E38" s="15">
        <f>+E8+E7</f>
        <v>1478066.46</v>
      </c>
    </row>
    <row r="39" spans="1:5" x14ac:dyDescent="0.25">
      <c r="A39" s="5" t="s">
        <v>46</v>
      </c>
      <c r="B39" s="656" t="s">
        <v>914</v>
      </c>
      <c r="C39" s="657"/>
      <c r="D39" s="658"/>
      <c r="E39" s="307"/>
    </row>
    <row r="40" spans="1:5" x14ac:dyDescent="0.25">
      <c r="A40" s="5"/>
      <c r="B40" s="644"/>
      <c r="C40" s="645"/>
      <c r="D40" s="646"/>
      <c r="E40" s="16"/>
    </row>
    <row r="41" spans="1:5" x14ac:dyDescent="0.25">
      <c r="A41" s="5"/>
      <c r="B41" s="644"/>
      <c r="C41" s="645"/>
      <c r="D41" s="646"/>
      <c r="E41" s="7"/>
    </row>
    <row r="42" spans="1:5" x14ac:dyDescent="0.25">
      <c r="A42" s="5"/>
      <c r="B42" s="647"/>
      <c r="C42" s="648"/>
      <c r="D42" s="649"/>
      <c r="E42" s="16"/>
    </row>
    <row r="43" spans="1:5" x14ac:dyDescent="0.25">
      <c r="A43" s="5"/>
      <c r="B43" s="650"/>
      <c r="C43" s="651"/>
      <c r="D43" s="652"/>
      <c r="E43" s="7"/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44" t="s">
        <v>10</v>
      </c>
      <c r="C53" s="645"/>
      <c r="D53" s="646"/>
      <c r="E53" s="7" t="s">
        <v>10</v>
      </c>
    </row>
    <row r="54" spans="1:5" x14ac:dyDescent="0.25">
      <c r="A54" s="5"/>
      <c r="B54" s="638" t="s">
        <v>10</v>
      </c>
      <c r="C54" s="639"/>
      <c r="D54" s="640"/>
      <c r="E54" s="7" t="s">
        <v>10</v>
      </c>
    </row>
    <row r="55" spans="1:5" x14ac:dyDescent="0.25">
      <c r="A55" s="5" t="s">
        <v>10</v>
      </c>
      <c r="B55" s="641" t="s">
        <v>915</v>
      </c>
      <c r="C55" s="642"/>
      <c r="D55" s="643"/>
      <c r="E55" s="308">
        <f>-E39+E38</f>
        <v>1478066.46</v>
      </c>
    </row>
  </sheetData>
  <mergeCells count="51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4:D34"/>
    <mergeCell ref="B22:D22"/>
    <mergeCell ref="B23:D23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3:D53"/>
    <mergeCell ref="B54:D54"/>
    <mergeCell ref="B55:D55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5"/>
  <sheetViews>
    <sheetView topLeftCell="A34" workbookViewId="0">
      <selection activeCell="H51" sqref="H51"/>
    </sheetView>
  </sheetViews>
  <sheetFormatPr defaultRowHeight="15" x14ac:dyDescent="0.25"/>
  <cols>
    <col min="3" max="3" width="11.42578125" customWidth="1"/>
    <col min="4" max="4" width="22.5703125" customWidth="1"/>
    <col min="5" max="5" width="27.28515625" customWidth="1"/>
  </cols>
  <sheetData>
    <row r="3" spans="1:5" x14ac:dyDescent="0.25">
      <c r="A3" t="s">
        <v>10</v>
      </c>
      <c r="B3" s="305" t="s">
        <v>865</v>
      </c>
      <c r="C3" s="305"/>
      <c r="D3" s="305"/>
      <c r="E3" s="305"/>
    </row>
    <row r="4" spans="1:5" x14ac:dyDescent="0.25">
      <c r="A4" s="662" t="s">
        <v>0</v>
      </c>
      <c r="B4" s="663"/>
      <c r="C4" s="1" t="s">
        <v>901</v>
      </c>
      <c r="D4" s="664" t="s">
        <v>2</v>
      </c>
      <c r="E4" s="665"/>
    </row>
    <row r="5" spans="1:5" x14ac:dyDescent="0.25">
      <c r="A5" s="2"/>
      <c r="B5" s="3"/>
      <c r="C5" s="3"/>
      <c r="D5" s="3"/>
    </row>
    <row r="6" spans="1:5" x14ac:dyDescent="0.25">
      <c r="A6" s="666" t="s">
        <v>867</v>
      </c>
      <c r="B6" s="667"/>
      <c r="C6" s="667"/>
      <c r="D6" s="667"/>
      <c r="E6" s="4" t="s">
        <v>868</v>
      </c>
    </row>
    <row r="7" spans="1:5" x14ac:dyDescent="0.25">
      <c r="A7" s="5" t="s">
        <v>5</v>
      </c>
      <c r="B7" s="653" t="s">
        <v>902</v>
      </c>
      <c r="C7" s="654"/>
      <c r="D7" s="655"/>
      <c r="E7" s="6">
        <v>607319.1</v>
      </c>
    </row>
    <row r="8" spans="1:5" x14ac:dyDescent="0.25">
      <c r="A8" s="5" t="s">
        <v>7</v>
      </c>
      <c r="B8" s="668" t="s">
        <v>903</v>
      </c>
      <c r="C8" s="669"/>
      <c r="D8" s="670"/>
      <c r="E8" s="306">
        <v>5350</v>
      </c>
    </row>
    <row r="9" spans="1:5" x14ac:dyDescent="0.25">
      <c r="A9" s="8">
        <v>2.1</v>
      </c>
      <c r="B9" s="644" t="s">
        <v>839</v>
      </c>
      <c r="C9" s="645"/>
      <c r="D9" s="646"/>
      <c r="E9" s="7" t="s">
        <v>10</v>
      </c>
    </row>
    <row r="10" spans="1:5" x14ac:dyDescent="0.25">
      <c r="A10" s="8">
        <v>2.2000000000000002</v>
      </c>
      <c r="B10" s="644" t="s">
        <v>11</v>
      </c>
      <c r="C10" s="645"/>
      <c r="D10" s="646"/>
      <c r="E10" s="7" t="s">
        <v>10</v>
      </c>
    </row>
    <row r="11" spans="1:5" x14ac:dyDescent="0.25">
      <c r="A11" s="9">
        <v>2.2999999999999998</v>
      </c>
      <c r="B11" s="644" t="s">
        <v>12</v>
      </c>
      <c r="C11" s="645"/>
      <c r="D11" s="646"/>
      <c r="E11" s="7" t="s">
        <v>10</v>
      </c>
    </row>
    <row r="12" spans="1:5" x14ac:dyDescent="0.25">
      <c r="A12" s="9">
        <v>2.4</v>
      </c>
      <c r="B12" s="644" t="s">
        <v>338</v>
      </c>
      <c r="C12" s="645"/>
      <c r="D12" s="646"/>
      <c r="E12" s="7" t="s">
        <v>10</v>
      </c>
    </row>
    <row r="13" spans="1:5" x14ac:dyDescent="0.25">
      <c r="A13" s="8">
        <v>2.4</v>
      </c>
      <c r="B13" s="644" t="s">
        <v>13</v>
      </c>
      <c r="C13" s="645"/>
      <c r="D13" s="646"/>
      <c r="E13" s="7" t="s">
        <v>10</v>
      </c>
    </row>
    <row r="14" spans="1:5" x14ac:dyDescent="0.25">
      <c r="A14" s="8">
        <v>2.5</v>
      </c>
      <c r="B14" s="644" t="s">
        <v>14</v>
      </c>
      <c r="C14" s="645"/>
      <c r="D14" s="646"/>
      <c r="E14" s="7" t="s">
        <v>10</v>
      </c>
    </row>
    <row r="15" spans="1:5" x14ac:dyDescent="0.25">
      <c r="A15" s="8">
        <v>2.6</v>
      </c>
      <c r="B15" s="644" t="s">
        <v>15</v>
      </c>
      <c r="C15" s="645"/>
      <c r="D15" s="646"/>
      <c r="E15" s="7"/>
    </row>
    <row r="16" spans="1:5" x14ac:dyDescent="0.25">
      <c r="A16" s="8">
        <v>2.7</v>
      </c>
      <c r="B16" s="644" t="s">
        <v>16</v>
      </c>
      <c r="C16" s="645"/>
      <c r="D16" s="646"/>
      <c r="E16" s="7"/>
    </row>
    <row r="17" spans="1:5" x14ac:dyDescent="0.25">
      <c r="A17" s="8">
        <v>2.8</v>
      </c>
      <c r="B17" s="644" t="s">
        <v>830</v>
      </c>
      <c r="C17" s="645"/>
      <c r="D17" s="646"/>
      <c r="E17" s="7" t="s">
        <v>10</v>
      </c>
    </row>
    <row r="18" spans="1:5" x14ac:dyDescent="0.25">
      <c r="A18" s="8">
        <v>2.9</v>
      </c>
      <c r="B18" s="644" t="s">
        <v>18</v>
      </c>
      <c r="C18" s="645"/>
      <c r="D18" s="646"/>
      <c r="E18" s="7" t="s">
        <v>10</v>
      </c>
    </row>
    <row r="19" spans="1:5" x14ac:dyDescent="0.25">
      <c r="A19" s="8">
        <v>2.1</v>
      </c>
      <c r="B19" s="644" t="s">
        <v>19</v>
      </c>
      <c r="C19" s="645"/>
      <c r="D19" s="646"/>
      <c r="E19" s="7" t="s">
        <v>10</v>
      </c>
    </row>
    <row r="20" spans="1:5" x14ac:dyDescent="0.25">
      <c r="A20" s="10">
        <v>2.11</v>
      </c>
      <c r="B20" s="644" t="s">
        <v>20</v>
      </c>
      <c r="C20" s="645"/>
      <c r="D20" s="646"/>
      <c r="E20" s="7" t="s">
        <v>10</v>
      </c>
    </row>
    <row r="21" spans="1:5" x14ac:dyDescent="0.25">
      <c r="A21" s="8">
        <v>2.12</v>
      </c>
      <c r="B21" s="644" t="s">
        <v>21</v>
      </c>
      <c r="C21" s="645"/>
      <c r="D21" s="646"/>
      <c r="E21" s="7"/>
    </row>
    <row r="22" spans="1:5" x14ac:dyDescent="0.25">
      <c r="A22" s="8">
        <v>2.13</v>
      </c>
      <c r="B22" s="644" t="s">
        <v>759</v>
      </c>
      <c r="C22" s="645"/>
      <c r="D22" s="646"/>
      <c r="E22" s="7" t="s">
        <v>10</v>
      </c>
    </row>
    <row r="23" spans="1:5" x14ac:dyDescent="0.25">
      <c r="A23" s="8">
        <v>2.14</v>
      </c>
      <c r="B23" s="659" t="s">
        <v>876</v>
      </c>
      <c r="C23" s="660"/>
      <c r="D23" s="661"/>
      <c r="E23" s="7" t="s">
        <v>10</v>
      </c>
    </row>
    <row r="24" spans="1:5" x14ac:dyDescent="0.25">
      <c r="A24" s="8">
        <v>2.15</v>
      </c>
      <c r="B24" s="312" t="s">
        <v>24</v>
      </c>
      <c r="C24" s="313"/>
      <c r="D24" s="314"/>
      <c r="E24" s="7" t="s">
        <v>10</v>
      </c>
    </row>
    <row r="25" spans="1:5" x14ac:dyDescent="0.25">
      <c r="A25" s="8">
        <v>2.15</v>
      </c>
      <c r="B25" s="644" t="s">
        <v>25</v>
      </c>
      <c r="C25" s="645"/>
      <c r="D25" s="646"/>
      <c r="E25" s="7">
        <v>5350</v>
      </c>
    </row>
    <row r="26" spans="1:5" x14ac:dyDescent="0.25">
      <c r="A26" s="8">
        <v>2.16</v>
      </c>
      <c r="B26" s="644" t="s">
        <v>26</v>
      </c>
      <c r="C26" s="645"/>
      <c r="D26" s="646"/>
      <c r="E26" s="7" t="s">
        <v>10</v>
      </c>
    </row>
    <row r="27" spans="1:5" x14ac:dyDescent="0.25">
      <c r="A27" s="8">
        <v>2.17</v>
      </c>
      <c r="B27" s="644" t="s">
        <v>27</v>
      </c>
      <c r="C27" s="645"/>
      <c r="D27" s="646"/>
      <c r="E27" s="7" t="s">
        <v>10</v>
      </c>
    </row>
    <row r="28" spans="1:5" x14ac:dyDescent="0.25">
      <c r="A28" s="8">
        <v>2.1800000000000002</v>
      </c>
      <c r="B28" s="644" t="s">
        <v>354</v>
      </c>
      <c r="C28" s="645"/>
      <c r="D28" s="646"/>
      <c r="E28" s="7" t="s">
        <v>10</v>
      </c>
    </row>
    <row r="29" spans="1:5" x14ac:dyDescent="0.25">
      <c r="A29" s="8">
        <v>2.19</v>
      </c>
      <c r="B29" s="644" t="s">
        <v>793</v>
      </c>
      <c r="C29" s="645"/>
      <c r="D29" s="646"/>
      <c r="E29" s="7" t="s">
        <v>10</v>
      </c>
    </row>
    <row r="30" spans="1:5" x14ac:dyDescent="0.25">
      <c r="A30" s="8">
        <v>2.2000000000000002</v>
      </c>
      <c r="B30" s="644" t="s">
        <v>30</v>
      </c>
      <c r="C30" s="645"/>
      <c r="D30" s="646"/>
      <c r="E30" s="7" t="s">
        <v>10</v>
      </c>
    </row>
    <row r="31" spans="1:5" x14ac:dyDescent="0.25">
      <c r="A31" s="9" t="s">
        <v>31</v>
      </c>
      <c r="B31" s="644" t="s">
        <v>840</v>
      </c>
      <c r="C31" s="645"/>
      <c r="D31" s="646"/>
      <c r="E31" s="7" t="s">
        <v>10</v>
      </c>
    </row>
    <row r="32" spans="1:5" x14ac:dyDescent="0.25">
      <c r="A32" s="8">
        <v>2.2200000000000002</v>
      </c>
      <c r="B32" s="644" t="s">
        <v>33</v>
      </c>
      <c r="C32" s="645"/>
      <c r="D32" s="646"/>
      <c r="E32" s="7" t="s">
        <v>10</v>
      </c>
    </row>
    <row r="33" spans="1:5" x14ac:dyDescent="0.25">
      <c r="A33" s="9" t="s">
        <v>34</v>
      </c>
      <c r="B33" s="644" t="s">
        <v>35</v>
      </c>
      <c r="C33" s="645"/>
      <c r="D33" s="646"/>
      <c r="E33" s="7" t="s">
        <v>10</v>
      </c>
    </row>
    <row r="34" spans="1:5" x14ac:dyDescent="0.25">
      <c r="A34" s="14" t="s">
        <v>36</v>
      </c>
      <c r="B34" s="644" t="s">
        <v>852</v>
      </c>
      <c r="C34" s="645"/>
      <c r="D34" s="646"/>
      <c r="E34" s="7" t="s">
        <v>10</v>
      </c>
    </row>
    <row r="35" spans="1:5" x14ac:dyDescent="0.25">
      <c r="A35" s="9" t="s">
        <v>38</v>
      </c>
      <c r="B35" s="644" t="s">
        <v>853</v>
      </c>
      <c r="C35" s="645"/>
      <c r="D35" s="646"/>
      <c r="E35" s="7" t="s">
        <v>10</v>
      </c>
    </row>
    <row r="36" spans="1:5" x14ac:dyDescent="0.25">
      <c r="A36" s="9" t="s">
        <v>40</v>
      </c>
      <c r="B36" s="644" t="s">
        <v>10</v>
      </c>
      <c r="C36" s="645"/>
      <c r="D36" s="646"/>
      <c r="E36" s="7"/>
    </row>
    <row r="37" spans="1:5" x14ac:dyDescent="0.25">
      <c r="A37" s="9" t="s">
        <v>42</v>
      </c>
      <c r="B37" s="644" t="s">
        <v>43</v>
      </c>
      <c r="C37" s="645"/>
      <c r="D37" s="646"/>
      <c r="E37" s="7"/>
    </row>
    <row r="38" spans="1:5" x14ac:dyDescent="0.25">
      <c r="A38" s="5" t="s">
        <v>44</v>
      </c>
      <c r="B38" s="653" t="s">
        <v>45</v>
      </c>
      <c r="C38" s="654"/>
      <c r="D38" s="655"/>
      <c r="E38" s="15">
        <f>+E8+E7</f>
        <v>612669.1</v>
      </c>
    </row>
    <row r="39" spans="1:5" x14ac:dyDescent="0.25">
      <c r="A39" s="5" t="s">
        <v>46</v>
      </c>
      <c r="B39" s="656" t="s">
        <v>904</v>
      </c>
      <c r="C39" s="657"/>
      <c r="D39" s="658"/>
      <c r="E39" s="307">
        <v>155728</v>
      </c>
    </row>
    <row r="40" spans="1:5" x14ac:dyDescent="0.25">
      <c r="A40" s="5"/>
      <c r="B40" s="644" t="s">
        <v>905</v>
      </c>
      <c r="C40" s="645"/>
      <c r="D40" s="646"/>
      <c r="E40" s="16">
        <v>91573.92</v>
      </c>
    </row>
    <row r="41" spans="1:5" x14ac:dyDescent="0.25">
      <c r="A41" s="5"/>
      <c r="B41" s="644" t="s">
        <v>906</v>
      </c>
      <c r="C41" s="645"/>
      <c r="D41" s="646"/>
      <c r="E41" s="7">
        <v>4515.45</v>
      </c>
    </row>
    <row r="42" spans="1:5" x14ac:dyDescent="0.25">
      <c r="A42" s="5"/>
      <c r="B42" s="647" t="s">
        <v>907</v>
      </c>
      <c r="C42" s="648"/>
      <c r="D42" s="649"/>
      <c r="E42" s="16">
        <v>41200.080000000002</v>
      </c>
    </row>
    <row r="43" spans="1:5" x14ac:dyDescent="0.25">
      <c r="A43" s="5"/>
      <c r="B43" s="650" t="s">
        <v>908</v>
      </c>
      <c r="C43" s="651"/>
      <c r="D43" s="652"/>
      <c r="E43" s="7">
        <v>18438.55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44" t="s">
        <v>10</v>
      </c>
      <c r="C53" s="645"/>
      <c r="D53" s="646"/>
      <c r="E53" s="7" t="s">
        <v>10</v>
      </c>
    </row>
    <row r="54" spans="1:5" x14ac:dyDescent="0.25">
      <c r="A54" s="5"/>
      <c r="B54" s="638" t="s">
        <v>10</v>
      </c>
      <c r="C54" s="639"/>
      <c r="D54" s="640"/>
      <c r="E54" s="7" t="s">
        <v>10</v>
      </c>
    </row>
    <row r="55" spans="1:5" x14ac:dyDescent="0.25">
      <c r="A55" s="5" t="s">
        <v>10</v>
      </c>
      <c r="B55" s="641" t="s">
        <v>909</v>
      </c>
      <c r="C55" s="642"/>
      <c r="D55" s="643"/>
      <c r="E55" s="308">
        <f>-E39+E38</f>
        <v>456941.1</v>
      </c>
    </row>
  </sheetData>
  <mergeCells count="51">
    <mergeCell ref="B53:D53"/>
    <mergeCell ref="B54:D54"/>
    <mergeCell ref="B55:D55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2:D22"/>
    <mergeCell ref="B23:D23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5"/>
  <sheetViews>
    <sheetView topLeftCell="A34" workbookViewId="0">
      <selection activeCell="G42" sqref="G42"/>
    </sheetView>
  </sheetViews>
  <sheetFormatPr defaultRowHeight="15" x14ac:dyDescent="0.25"/>
  <cols>
    <col min="3" max="3" width="13.85546875" customWidth="1"/>
    <col min="4" max="4" width="23.7109375" customWidth="1"/>
    <col min="5" max="5" width="29.42578125" customWidth="1"/>
  </cols>
  <sheetData>
    <row r="3" spans="1:5" x14ac:dyDescent="0.25">
      <c r="A3" t="s">
        <v>10</v>
      </c>
      <c r="B3" s="305" t="s">
        <v>865</v>
      </c>
      <c r="C3" s="305"/>
      <c r="D3" s="305"/>
      <c r="E3" s="305"/>
    </row>
    <row r="4" spans="1:5" x14ac:dyDescent="0.25">
      <c r="A4" s="662" t="s">
        <v>0</v>
      </c>
      <c r="B4" s="663"/>
      <c r="C4" s="1" t="s">
        <v>892</v>
      </c>
      <c r="D4" s="664" t="s">
        <v>2</v>
      </c>
      <c r="E4" s="665"/>
    </row>
    <row r="5" spans="1:5" x14ac:dyDescent="0.25">
      <c r="A5" s="2"/>
      <c r="B5" s="3"/>
      <c r="C5" s="3"/>
      <c r="D5" s="3"/>
    </row>
    <row r="6" spans="1:5" x14ac:dyDescent="0.25">
      <c r="A6" s="666" t="s">
        <v>867</v>
      </c>
      <c r="B6" s="667"/>
      <c r="C6" s="667"/>
      <c r="D6" s="667"/>
      <c r="E6" s="4" t="s">
        <v>868</v>
      </c>
    </row>
    <row r="7" spans="1:5" x14ac:dyDescent="0.25">
      <c r="A7" s="5" t="s">
        <v>5</v>
      </c>
      <c r="B7" s="653" t="s">
        <v>893</v>
      </c>
      <c r="C7" s="654"/>
      <c r="D7" s="655"/>
      <c r="E7" s="6">
        <v>668436.1</v>
      </c>
    </row>
    <row r="8" spans="1:5" x14ac:dyDescent="0.25">
      <c r="A8" s="5" t="s">
        <v>7</v>
      </c>
      <c r="B8" s="668" t="s">
        <v>894</v>
      </c>
      <c r="C8" s="669"/>
      <c r="D8" s="670"/>
      <c r="E8" s="306">
        <v>3500</v>
      </c>
    </row>
    <row r="9" spans="1:5" x14ac:dyDescent="0.25">
      <c r="A9" s="8">
        <v>2.1</v>
      </c>
      <c r="B9" s="644" t="s">
        <v>839</v>
      </c>
      <c r="C9" s="645"/>
      <c r="D9" s="646"/>
      <c r="E9" s="7" t="s">
        <v>10</v>
      </c>
    </row>
    <row r="10" spans="1:5" x14ac:dyDescent="0.25">
      <c r="A10" s="8">
        <v>2.2000000000000002</v>
      </c>
      <c r="B10" s="644" t="s">
        <v>11</v>
      </c>
      <c r="C10" s="645"/>
      <c r="D10" s="646"/>
      <c r="E10" s="7" t="s">
        <v>10</v>
      </c>
    </row>
    <row r="11" spans="1:5" x14ac:dyDescent="0.25">
      <c r="A11" s="9">
        <v>2.2999999999999998</v>
      </c>
      <c r="B11" s="644" t="s">
        <v>12</v>
      </c>
      <c r="C11" s="645"/>
      <c r="D11" s="646"/>
      <c r="E11" s="7" t="s">
        <v>10</v>
      </c>
    </row>
    <row r="12" spans="1:5" x14ac:dyDescent="0.25">
      <c r="A12" s="9">
        <v>2.4</v>
      </c>
      <c r="B12" s="644" t="s">
        <v>338</v>
      </c>
      <c r="C12" s="645"/>
      <c r="D12" s="646"/>
      <c r="E12" s="7" t="s">
        <v>10</v>
      </c>
    </row>
    <row r="13" spans="1:5" x14ac:dyDescent="0.25">
      <c r="A13" s="8">
        <v>2.4</v>
      </c>
      <c r="B13" s="644" t="s">
        <v>13</v>
      </c>
      <c r="C13" s="645"/>
      <c r="D13" s="646"/>
      <c r="E13" s="7" t="s">
        <v>10</v>
      </c>
    </row>
    <row r="14" spans="1:5" x14ac:dyDescent="0.25">
      <c r="A14" s="8">
        <v>2.5</v>
      </c>
      <c r="B14" s="644" t="s">
        <v>14</v>
      </c>
      <c r="C14" s="645"/>
      <c r="D14" s="646"/>
      <c r="E14" s="7" t="s">
        <v>10</v>
      </c>
    </row>
    <row r="15" spans="1:5" x14ac:dyDescent="0.25">
      <c r="A15" s="8">
        <v>2.6</v>
      </c>
      <c r="B15" s="644" t="s">
        <v>15</v>
      </c>
      <c r="C15" s="645"/>
      <c r="D15" s="646"/>
      <c r="E15" s="7"/>
    </row>
    <row r="16" spans="1:5" x14ac:dyDescent="0.25">
      <c r="A16" s="8">
        <v>2.7</v>
      </c>
      <c r="B16" s="644" t="s">
        <v>16</v>
      </c>
      <c r="C16" s="645"/>
      <c r="D16" s="646"/>
      <c r="E16" s="7"/>
    </row>
    <row r="17" spans="1:5" x14ac:dyDescent="0.25">
      <c r="A17" s="8">
        <v>2.8</v>
      </c>
      <c r="B17" s="644" t="s">
        <v>830</v>
      </c>
      <c r="C17" s="645"/>
      <c r="D17" s="646"/>
      <c r="E17" s="7" t="s">
        <v>10</v>
      </c>
    </row>
    <row r="18" spans="1:5" x14ac:dyDescent="0.25">
      <c r="A18" s="8">
        <v>2.9</v>
      </c>
      <c r="B18" s="644" t="s">
        <v>18</v>
      </c>
      <c r="C18" s="645"/>
      <c r="D18" s="646"/>
      <c r="E18" s="7" t="s">
        <v>10</v>
      </c>
    </row>
    <row r="19" spans="1:5" x14ac:dyDescent="0.25">
      <c r="A19" s="8">
        <v>2.1</v>
      </c>
      <c r="B19" s="644" t="s">
        <v>19</v>
      </c>
      <c r="C19" s="645"/>
      <c r="D19" s="646"/>
      <c r="E19" s="7" t="s">
        <v>10</v>
      </c>
    </row>
    <row r="20" spans="1:5" x14ac:dyDescent="0.25">
      <c r="A20" s="10">
        <v>2.11</v>
      </c>
      <c r="B20" s="644" t="s">
        <v>20</v>
      </c>
      <c r="C20" s="645"/>
      <c r="D20" s="646"/>
      <c r="E20" s="7" t="s">
        <v>10</v>
      </c>
    </row>
    <row r="21" spans="1:5" x14ac:dyDescent="0.25">
      <c r="A21" s="8">
        <v>2.12</v>
      </c>
      <c r="B21" s="644" t="s">
        <v>21</v>
      </c>
      <c r="C21" s="645"/>
      <c r="D21" s="646"/>
      <c r="E21" s="7"/>
    </row>
    <row r="22" spans="1:5" x14ac:dyDescent="0.25">
      <c r="A22" s="8">
        <v>2.13</v>
      </c>
      <c r="B22" s="644" t="s">
        <v>759</v>
      </c>
      <c r="C22" s="645"/>
      <c r="D22" s="646"/>
      <c r="E22" s="7" t="s">
        <v>10</v>
      </c>
    </row>
    <row r="23" spans="1:5" x14ac:dyDescent="0.25">
      <c r="A23" s="8">
        <v>2.14</v>
      </c>
      <c r="B23" s="659" t="s">
        <v>876</v>
      </c>
      <c r="C23" s="660"/>
      <c r="D23" s="661"/>
      <c r="E23" s="7" t="s">
        <v>10</v>
      </c>
    </row>
    <row r="24" spans="1:5" x14ac:dyDescent="0.25">
      <c r="A24" s="8">
        <v>2.15</v>
      </c>
      <c r="B24" s="312" t="s">
        <v>24</v>
      </c>
      <c r="C24" s="313"/>
      <c r="D24" s="314"/>
      <c r="E24" s="7" t="s">
        <v>10</v>
      </c>
    </row>
    <row r="25" spans="1:5" x14ac:dyDescent="0.25">
      <c r="A25" s="8">
        <v>2.15</v>
      </c>
      <c r="B25" s="644" t="s">
        <v>25</v>
      </c>
      <c r="C25" s="645"/>
      <c r="D25" s="646"/>
      <c r="E25" s="7">
        <v>3500</v>
      </c>
    </row>
    <row r="26" spans="1:5" x14ac:dyDescent="0.25">
      <c r="A26" s="8">
        <v>2.16</v>
      </c>
      <c r="B26" s="644" t="s">
        <v>26</v>
      </c>
      <c r="C26" s="645"/>
      <c r="D26" s="646"/>
      <c r="E26" s="7" t="s">
        <v>10</v>
      </c>
    </row>
    <row r="27" spans="1:5" x14ac:dyDescent="0.25">
      <c r="A27" s="8">
        <v>2.17</v>
      </c>
      <c r="B27" s="644" t="s">
        <v>27</v>
      </c>
      <c r="C27" s="645"/>
      <c r="D27" s="646"/>
      <c r="E27" s="7" t="s">
        <v>10</v>
      </c>
    </row>
    <row r="28" spans="1:5" x14ac:dyDescent="0.25">
      <c r="A28" s="8">
        <v>2.1800000000000002</v>
      </c>
      <c r="B28" s="644" t="s">
        <v>354</v>
      </c>
      <c r="C28" s="645"/>
      <c r="D28" s="646"/>
      <c r="E28" s="7" t="s">
        <v>10</v>
      </c>
    </row>
    <row r="29" spans="1:5" x14ac:dyDescent="0.25">
      <c r="A29" s="8">
        <v>2.19</v>
      </c>
      <c r="B29" s="644" t="s">
        <v>793</v>
      </c>
      <c r="C29" s="645"/>
      <c r="D29" s="646"/>
      <c r="E29" s="7" t="s">
        <v>10</v>
      </c>
    </row>
    <row r="30" spans="1:5" x14ac:dyDescent="0.25">
      <c r="A30" s="8">
        <v>2.2000000000000002</v>
      </c>
      <c r="B30" s="644" t="s">
        <v>30</v>
      </c>
      <c r="C30" s="645"/>
      <c r="D30" s="646"/>
      <c r="E30" s="7" t="s">
        <v>10</v>
      </c>
    </row>
    <row r="31" spans="1:5" x14ac:dyDescent="0.25">
      <c r="A31" s="9" t="s">
        <v>31</v>
      </c>
      <c r="B31" s="644" t="s">
        <v>840</v>
      </c>
      <c r="C31" s="645"/>
      <c r="D31" s="646"/>
      <c r="E31" s="7" t="s">
        <v>10</v>
      </c>
    </row>
    <row r="32" spans="1:5" x14ac:dyDescent="0.25">
      <c r="A32" s="8">
        <v>2.2200000000000002</v>
      </c>
      <c r="B32" s="644" t="s">
        <v>33</v>
      </c>
      <c r="C32" s="645"/>
      <c r="D32" s="646"/>
      <c r="E32" s="7" t="s">
        <v>10</v>
      </c>
    </row>
    <row r="33" spans="1:5" x14ac:dyDescent="0.25">
      <c r="A33" s="9" t="s">
        <v>34</v>
      </c>
      <c r="B33" s="644" t="s">
        <v>35</v>
      </c>
      <c r="C33" s="645"/>
      <c r="D33" s="646"/>
      <c r="E33" s="7" t="s">
        <v>10</v>
      </c>
    </row>
    <row r="34" spans="1:5" x14ac:dyDescent="0.25">
      <c r="A34" s="14" t="s">
        <v>36</v>
      </c>
      <c r="B34" s="644" t="s">
        <v>852</v>
      </c>
      <c r="C34" s="645"/>
      <c r="D34" s="646"/>
      <c r="E34" s="7" t="s">
        <v>10</v>
      </c>
    </row>
    <row r="35" spans="1:5" x14ac:dyDescent="0.25">
      <c r="A35" s="9" t="s">
        <v>38</v>
      </c>
      <c r="B35" s="644" t="s">
        <v>853</v>
      </c>
      <c r="C35" s="645"/>
      <c r="D35" s="646"/>
      <c r="E35" s="7" t="s">
        <v>10</v>
      </c>
    </row>
    <row r="36" spans="1:5" x14ac:dyDescent="0.25">
      <c r="A36" s="9" t="s">
        <v>40</v>
      </c>
      <c r="B36" s="644" t="s">
        <v>10</v>
      </c>
      <c r="C36" s="645"/>
      <c r="D36" s="646"/>
      <c r="E36" s="7"/>
    </row>
    <row r="37" spans="1:5" x14ac:dyDescent="0.25">
      <c r="A37" s="9" t="s">
        <v>42</v>
      </c>
      <c r="B37" s="644" t="s">
        <v>43</v>
      </c>
      <c r="C37" s="645"/>
      <c r="D37" s="646"/>
      <c r="E37" s="7"/>
    </row>
    <row r="38" spans="1:5" x14ac:dyDescent="0.25">
      <c r="A38" s="5" t="s">
        <v>44</v>
      </c>
      <c r="B38" s="653" t="s">
        <v>45</v>
      </c>
      <c r="C38" s="654"/>
      <c r="D38" s="655"/>
      <c r="E38" s="15">
        <f>+E8+E7</f>
        <v>671936.1</v>
      </c>
    </row>
    <row r="39" spans="1:5" x14ac:dyDescent="0.25">
      <c r="A39" s="5" t="s">
        <v>46</v>
      </c>
      <c r="B39" s="656" t="s">
        <v>895</v>
      </c>
      <c r="C39" s="657"/>
      <c r="D39" s="658"/>
      <c r="E39" s="307">
        <v>64617</v>
      </c>
    </row>
    <row r="40" spans="1:5" x14ac:dyDescent="0.25">
      <c r="A40" s="5"/>
      <c r="B40" s="644" t="s">
        <v>896</v>
      </c>
      <c r="C40" s="645"/>
      <c r="D40" s="646"/>
      <c r="E40" s="16">
        <v>2964.6</v>
      </c>
    </row>
    <row r="41" spans="1:5" x14ac:dyDescent="0.25">
      <c r="A41" s="5"/>
      <c r="B41" s="644" t="s">
        <v>897</v>
      </c>
      <c r="C41" s="645"/>
      <c r="D41" s="646"/>
      <c r="E41" s="7">
        <v>1652.4</v>
      </c>
    </row>
    <row r="42" spans="1:5" x14ac:dyDescent="0.25">
      <c r="A42" s="5"/>
      <c r="B42" s="647" t="s">
        <v>898</v>
      </c>
      <c r="C42" s="648"/>
      <c r="D42" s="649"/>
      <c r="E42" s="16">
        <v>47520</v>
      </c>
    </row>
    <row r="43" spans="1:5" x14ac:dyDescent="0.25">
      <c r="A43" s="5"/>
      <c r="B43" s="650" t="s">
        <v>899</v>
      </c>
      <c r="C43" s="651"/>
      <c r="D43" s="652"/>
      <c r="E43" s="7">
        <v>12480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44" t="s">
        <v>10</v>
      </c>
      <c r="C53" s="645"/>
      <c r="D53" s="646"/>
      <c r="E53" s="7" t="s">
        <v>10</v>
      </c>
    </row>
    <row r="54" spans="1:5" x14ac:dyDescent="0.25">
      <c r="A54" s="5"/>
      <c r="B54" s="638" t="s">
        <v>10</v>
      </c>
      <c r="C54" s="639"/>
      <c r="D54" s="640"/>
      <c r="E54" s="7" t="s">
        <v>10</v>
      </c>
    </row>
    <row r="55" spans="1:5" x14ac:dyDescent="0.25">
      <c r="A55" s="5" t="s">
        <v>10</v>
      </c>
      <c r="B55" s="641" t="s">
        <v>900</v>
      </c>
      <c r="C55" s="642"/>
      <c r="D55" s="643"/>
      <c r="E55" s="308">
        <f>-E39+E38</f>
        <v>607319.1</v>
      </c>
    </row>
  </sheetData>
  <mergeCells count="51">
    <mergeCell ref="B53:D53"/>
    <mergeCell ref="B54:D54"/>
    <mergeCell ref="B55:D55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2:D22"/>
    <mergeCell ref="B23:D23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7" sqref="I17"/>
    </sheetView>
  </sheetViews>
  <sheetFormatPr defaultRowHeight="15" x14ac:dyDescent="0.25"/>
  <cols>
    <col min="2" max="2" width="18.42578125" customWidth="1"/>
    <col min="3" max="3" width="16.7109375" customWidth="1"/>
    <col min="4" max="4" width="21.85546875" customWidth="1"/>
    <col min="5" max="5" width="25.5703125" customWidth="1"/>
  </cols>
  <sheetData>
    <row r="2" spans="1:5" x14ac:dyDescent="0.25">
      <c r="A2" t="s">
        <v>10</v>
      </c>
      <c r="B2" s="305" t="s">
        <v>865</v>
      </c>
      <c r="C2" s="305"/>
      <c r="D2" s="305"/>
      <c r="E2" s="305"/>
    </row>
    <row r="3" spans="1:5" x14ac:dyDescent="0.25">
      <c r="A3" s="662" t="s">
        <v>0</v>
      </c>
      <c r="B3" s="663"/>
      <c r="C3" s="1" t="s">
        <v>1747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666" t="s">
        <v>867</v>
      </c>
      <c r="B5" s="667"/>
      <c r="C5" s="667"/>
      <c r="D5" s="667"/>
      <c r="E5" s="4" t="s">
        <v>868</v>
      </c>
    </row>
    <row r="6" spans="1:5" x14ac:dyDescent="0.25">
      <c r="A6" s="5" t="s">
        <v>5</v>
      </c>
      <c r="B6" s="653" t="s">
        <v>1748</v>
      </c>
      <c r="C6" s="654"/>
      <c r="D6" s="655"/>
      <c r="E6" s="6">
        <v>6147527.5999999996</v>
      </c>
    </row>
    <row r="7" spans="1:5" x14ac:dyDescent="0.25">
      <c r="A7" s="5" t="s">
        <v>7</v>
      </c>
      <c r="B7" s="668" t="s">
        <v>1749</v>
      </c>
      <c r="C7" s="669"/>
      <c r="D7" s="670"/>
      <c r="E7" s="306">
        <v>1172999.8</v>
      </c>
    </row>
    <row r="8" spans="1:5" x14ac:dyDescent="0.25">
      <c r="A8" s="8">
        <v>2.1</v>
      </c>
      <c r="B8" s="644" t="s">
        <v>1706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>
        <v>1134662.8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1691</v>
      </c>
      <c r="C15" s="645"/>
      <c r="D15" s="646"/>
      <c r="E15" s="7" t="s">
        <v>10</v>
      </c>
    </row>
    <row r="16" spans="1:5" x14ac:dyDescent="0.25">
      <c r="A16" s="8">
        <v>2.8</v>
      </c>
      <c r="B16" s="644" t="s">
        <v>18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19</v>
      </c>
      <c r="C17" s="645"/>
      <c r="D17" s="646"/>
      <c r="E17" s="7" t="s">
        <v>10</v>
      </c>
    </row>
    <row r="18" spans="1:5" x14ac:dyDescent="0.25">
      <c r="A18" s="10">
        <v>2.1</v>
      </c>
      <c r="B18" s="644" t="s">
        <v>20</v>
      </c>
      <c r="C18" s="645"/>
      <c r="D18" s="646"/>
      <c r="E18" s="7" t="s">
        <v>10</v>
      </c>
    </row>
    <row r="19" spans="1:5" x14ac:dyDescent="0.25">
      <c r="A19" s="8">
        <v>2.11</v>
      </c>
      <c r="B19" s="644" t="s">
        <v>21</v>
      </c>
      <c r="C19" s="645"/>
      <c r="D19" s="646"/>
      <c r="E19" s="7">
        <v>0</v>
      </c>
    </row>
    <row r="20" spans="1:5" x14ac:dyDescent="0.25">
      <c r="A20" s="8">
        <v>2.12</v>
      </c>
      <c r="B20" s="644" t="s">
        <v>1654</v>
      </c>
      <c r="C20" s="645"/>
      <c r="D20" s="646"/>
      <c r="E20" s="7" t="s">
        <v>10</v>
      </c>
    </row>
    <row r="21" spans="1:5" x14ac:dyDescent="0.25">
      <c r="A21" s="8">
        <v>2.13</v>
      </c>
      <c r="B21" s="659" t="s">
        <v>1728</v>
      </c>
      <c r="C21" s="660"/>
      <c r="D21" s="661"/>
      <c r="E21" s="7" t="s">
        <v>10</v>
      </c>
    </row>
    <row r="22" spans="1:5" x14ac:dyDescent="0.25">
      <c r="A22" s="8">
        <v>2.14</v>
      </c>
      <c r="B22" s="614" t="s">
        <v>24</v>
      </c>
      <c r="C22" s="615"/>
      <c r="D22" s="616"/>
      <c r="E22" s="7">
        <v>35187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3150</v>
      </c>
    </row>
    <row r="24" spans="1:5" x14ac:dyDescent="0.25">
      <c r="A24" s="8">
        <v>2.16</v>
      </c>
      <c r="B24" s="644" t="s">
        <v>1110</v>
      </c>
      <c r="C24" s="645"/>
      <c r="D24" s="646"/>
      <c r="E24" s="7"/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1692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1639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1375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1707</v>
      </c>
      <c r="C31" s="645"/>
      <c r="D31" s="646"/>
      <c r="E31" s="7">
        <v>0</v>
      </c>
    </row>
    <row r="32" spans="1:5" x14ac:dyDescent="0.25">
      <c r="A32" s="14" t="s">
        <v>36</v>
      </c>
      <c r="B32" s="644" t="s">
        <v>1375</v>
      </c>
      <c r="C32" s="645"/>
      <c r="D32" s="646"/>
      <c r="E32" s="7" t="s">
        <v>10</v>
      </c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1603</v>
      </c>
      <c r="C34" s="645"/>
      <c r="D34" s="646"/>
      <c r="E34" s="7" t="s">
        <v>10</v>
      </c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+E7+E6</f>
        <v>7320527.3999999994</v>
      </c>
    </row>
    <row r="37" spans="1:5" x14ac:dyDescent="0.25">
      <c r="A37" s="5" t="s">
        <v>46</v>
      </c>
      <c r="B37" s="656" t="s">
        <v>1750</v>
      </c>
      <c r="C37" s="657"/>
      <c r="D37" s="658"/>
      <c r="E37" s="307">
        <v>74900</v>
      </c>
    </row>
    <row r="38" spans="1:5" x14ac:dyDescent="0.25">
      <c r="A38" s="5"/>
      <c r="B38" s="644" t="s">
        <v>1751</v>
      </c>
      <c r="C38" s="645"/>
      <c r="D38" s="646"/>
      <c r="E38" s="16">
        <v>500</v>
      </c>
    </row>
    <row r="39" spans="1:5" x14ac:dyDescent="0.25">
      <c r="A39" s="5"/>
      <c r="B39" s="644" t="s">
        <v>1752</v>
      </c>
      <c r="C39" s="645"/>
      <c r="D39" s="646"/>
      <c r="E39" s="7">
        <v>74400</v>
      </c>
    </row>
    <row r="40" spans="1:5" x14ac:dyDescent="0.25">
      <c r="A40" s="5"/>
      <c r="B40" s="647" t="s">
        <v>10</v>
      </c>
      <c r="C40" s="648"/>
      <c r="D40" s="649"/>
      <c r="E40" s="16" t="s">
        <v>10</v>
      </c>
    </row>
    <row r="41" spans="1:5" x14ac:dyDescent="0.25">
      <c r="A41" s="5"/>
      <c r="B41" s="650" t="s">
        <v>10</v>
      </c>
      <c r="C41" s="651"/>
      <c r="D41" s="652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/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1753</v>
      </c>
      <c r="C53" s="642"/>
      <c r="D53" s="643"/>
      <c r="E53" s="308">
        <f>-E37+E36</f>
        <v>7245627.3999999994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31" workbookViewId="0">
      <selection activeCell="H15" sqref="H15"/>
    </sheetView>
  </sheetViews>
  <sheetFormatPr defaultRowHeight="15" x14ac:dyDescent="0.25"/>
  <cols>
    <col min="2" max="2" width="17.42578125" customWidth="1"/>
    <col min="3" max="3" width="18.7109375" customWidth="1"/>
    <col min="4" max="4" width="27" customWidth="1"/>
    <col min="5" max="5" width="32" customWidth="1"/>
  </cols>
  <sheetData>
    <row r="2" spans="1:5" x14ac:dyDescent="0.25">
      <c r="A2" t="s">
        <v>10</v>
      </c>
      <c r="B2" s="305" t="s">
        <v>865</v>
      </c>
      <c r="C2" s="305"/>
      <c r="D2" s="305"/>
      <c r="E2" s="305"/>
    </row>
    <row r="3" spans="1:5" x14ac:dyDescent="0.25">
      <c r="A3" s="662" t="s">
        <v>0</v>
      </c>
      <c r="B3" s="663"/>
      <c r="C3" s="1" t="s">
        <v>883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666" t="s">
        <v>867</v>
      </c>
      <c r="B5" s="667"/>
      <c r="C5" s="667"/>
      <c r="D5" s="667"/>
      <c r="E5" s="4" t="s">
        <v>868</v>
      </c>
    </row>
    <row r="6" spans="1:5" x14ac:dyDescent="0.25">
      <c r="A6" s="5" t="s">
        <v>5</v>
      </c>
      <c r="B6" s="653" t="s">
        <v>884</v>
      </c>
      <c r="C6" s="654"/>
      <c r="D6" s="655"/>
      <c r="E6" s="6">
        <v>3783971.3</v>
      </c>
    </row>
    <row r="7" spans="1:5" x14ac:dyDescent="0.25">
      <c r="A7" s="5" t="s">
        <v>7</v>
      </c>
      <c r="B7" s="668" t="s">
        <v>885</v>
      </c>
      <c r="C7" s="669"/>
      <c r="D7" s="670"/>
      <c r="E7" s="306">
        <v>3700</v>
      </c>
    </row>
    <row r="8" spans="1:5" x14ac:dyDescent="0.25">
      <c r="A8" s="8">
        <v>2.1</v>
      </c>
      <c r="B8" s="644" t="s">
        <v>839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830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759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876</v>
      </c>
      <c r="C22" s="660"/>
      <c r="D22" s="661"/>
      <c r="E22" s="7" t="s">
        <v>10</v>
      </c>
    </row>
    <row r="23" spans="1:5" x14ac:dyDescent="0.25">
      <c r="A23" s="8">
        <v>2.15</v>
      </c>
      <c r="B23" s="309" t="s">
        <v>24</v>
      </c>
      <c r="C23" s="310"/>
      <c r="D23" s="311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3700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793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840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852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853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3787671.3</v>
      </c>
    </row>
    <row r="38" spans="1:5" x14ac:dyDescent="0.25">
      <c r="A38" s="5" t="s">
        <v>46</v>
      </c>
      <c r="B38" s="656" t="s">
        <v>886</v>
      </c>
      <c r="C38" s="657"/>
      <c r="D38" s="658"/>
      <c r="E38" s="307">
        <v>3119235.2</v>
      </c>
    </row>
    <row r="39" spans="1:5" x14ac:dyDescent="0.25">
      <c r="A39" s="5"/>
      <c r="B39" s="644" t="s">
        <v>887</v>
      </c>
      <c r="C39" s="645"/>
      <c r="D39" s="646"/>
      <c r="E39" s="16">
        <v>466980</v>
      </c>
    </row>
    <row r="40" spans="1:5" x14ac:dyDescent="0.25">
      <c r="A40" s="5"/>
      <c r="B40" s="644" t="s">
        <v>888</v>
      </c>
      <c r="C40" s="645"/>
      <c r="D40" s="646"/>
      <c r="E40" s="7">
        <v>249428.4</v>
      </c>
    </row>
    <row r="41" spans="1:5" x14ac:dyDescent="0.25">
      <c r="A41" s="5"/>
      <c r="B41" s="647" t="s">
        <v>889</v>
      </c>
      <c r="C41" s="648"/>
      <c r="D41" s="649"/>
      <c r="E41" s="16">
        <v>2031774.8</v>
      </c>
    </row>
    <row r="42" spans="1:5" x14ac:dyDescent="0.25">
      <c r="A42" s="5"/>
      <c r="B42" s="650" t="s">
        <v>890</v>
      </c>
      <c r="C42" s="651"/>
      <c r="D42" s="652"/>
      <c r="E42" s="7">
        <v>371052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41" t="s">
        <v>891</v>
      </c>
      <c r="C54" s="642"/>
      <c r="D54" s="643"/>
      <c r="E54" s="308">
        <f>-E38+E37</f>
        <v>668436.09999999963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B54" sqref="B54:D54"/>
    </sheetView>
  </sheetViews>
  <sheetFormatPr defaultRowHeight="15" x14ac:dyDescent="0.25"/>
  <cols>
    <col min="3" max="3" width="15.42578125" customWidth="1"/>
    <col min="4" max="4" width="21.85546875" customWidth="1"/>
    <col min="5" max="5" width="32.140625" customWidth="1"/>
  </cols>
  <sheetData>
    <row r="2" spans="1:5" x14ac:dyDescent="0.25">
      <c r="A2" t="s">
        <v>10</v>
      </c>
      <c r="B2" s="305" t="s">
        <v>865</v>
      </c>
      <c r="C2" s="305"/>
      <c r="D2" s="305"/>
      <c r="E2" s="305"/>
    </row>
    <row r="3" spans="1:5" x14ac:dyDescent="0.25">
      <c r="A3" s="662" t="s">
        <v>0</v>
      </c>
      <c r="B3" s="663"/>
      <c r="C3" s="1" t="s">
        <v>873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666" t="s">
        <v>867</v>
      </c>
      <c r="B5" s="667"/>
      <c r="C5" s="667"/>
      <c r="D5" s="667"/>
      <c r="E5" s="4" t="s">
        <v>868</v>
      </c>
    </row>
    <row r="6" spans="1:5" x14ac:dyDescent="0.25">
      <c r="A6" s="5" t="s">
        <v>5</v>
      </c>
      <c r="B6" s="653" t="s">
        <v>874</v>
      </c>
      <c r="C6" s="654"/>
      <c r="D6" s="655"/>
      <c r="E6" s="6">
        <v>15391996.52</v>
      </c>
    </row>
    <row r="7" spans="1:5" x14ac:dyDescent="0.25">
      <c r="A7" s="5" t="s">
        <v>7</v>
      </c>
      <c r="B7" s="668" t="s">
        <v>875</v>
      </c>
      <c r="C7" s="669"/>
      <c r="D7" s="670"/>
      <c r="E7" s="306">
        <v>378302</v>
      </c>
    </row>
    <row r="8" spans="1:5" x14ac:dyDescent="0.25">
      <c r="A8" s="8">
        <v>2.1</v>
      </c>
      <c r="B8" s="644" t="s">
        <v>839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830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759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876</v>
      </c>
      <c r="C22" s="660"/>
      <c r="D22" s="661"/>
      <c r="E22" s="7">
        <v>371052</v>
      </c>
    </row>
    <row r="23" spans="1:5" x14ac:dyDescent="0.25">
      <c r="A23" s="8">
        <v>2.15</v>
      </c>
      <c r="B23" s="302" t="s">
        <v>24</v>
      </c>
      <c r="C23" s="303"/>
      <c r="D23" s="304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7250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793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840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852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853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15770298.52</v>
      </c>
    </row>
    <row r="38" spans="1:5" x14ac:dyDescent="0.25">
      <c r="A38" s="5" t="s">
        <v>46</v>
      </c>
      <c r="B38" s="656" t="s">
        <v>877</v>
      </c>
      <c r="C38" s="657"/>
      <c r="D38" s="658"/>
      <c r="E38" s="307">
        <v>11986327.220000001</v>
      </c>
    </row>
    <row r="39" spans="1:5" x14ac:dyDescent="0.25">
      <c r="A39" s="5"/>
      <c r="B39" s="644" t="s">
        <v>878</v>
      </c>
      <c r="C39" s="645"/>
      <c r="D39" s="646"/>
      <c r="E39" s="16">
        <v>3964820.86</v>
      </c>
    </row>
    <row r="40" spans="1:5" x14ac:dyDescent="0.25">
      <c r="A40" s="5"/>
      <c r="B40" s="644" t="s">
        <v>879</v>
      </c>
      <c r="C40" s="645"/>
      <c r="D40" s="646"/>
      <c r="E40" s="7">
        <v>2182658.9500000002</v>
      </c>
    </row>
    <row r="41" spans="1:5" x14ac:dyDescent="0.25">
      <c r="A41" s="5"/>
      <c r="B41" s="647" t="s">
        <v>880</v>
      </c>
      <c r="C41" s="648"/>
      <c r="D41" s="649"/>
      <c r="E41" s="16">
        <v>5397457.5099999998</v>
      </c>
    </row>
    <row r="42" spans="1:5" x14ac:dyDescent="0.25">
      <c r="A42" s="5"/>
      <c r="B42" s="650" t="s">
        <v>881</v>
      </c>
      <c r="C42" s="651"/>
      <c r="D42" s="652"/>
      <c r="E42" s="7">
        <v>441389.9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41" t="s">
        <v>882</v>
      </c>
      <c r="C54" s="642"/>
      <c r="D54" s="643"/>
      <c r="E54" s="308">
        <f>-E38+E37</f>
        <v>3783971.2999999989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I16" sqref="I16"/>
    </sheetView>
  </sheetViews>
  <sheetFormatPr defaultRowHeight="15" x14ac:dyDescent="0.25"/>
  <cols>
    <col min="3" max="3" width="15" customWidth="1"/>
    <col min="4" max="4" width="20.140625" customWidth="1"/>
    <col min="5" max="5" width="27.28515625" customWidth="1"/>
  </cols>
  <sheetData>
    <row r="2" spans="1:5" x14ac:dyDescent="0.25">
      <c r="A2" t="s">
        <v>10</v>
      </c>
      <c r="B2" s="305" t="s">
        <v>865</v>
      </c>
      <c r="C2" s="305"/>
      <c r="D2" s="305"/>
      <c r="E2" s="305"/>
    </row>
    <row r="3" spans="1:5" x14ac:dyDescent="0.25">
      <c r="A3" s="662" t="s">
        <v>0</v>
      </c>
      <c r="B3" s="663"/>
      <c r="C3" s="1" t="s">
        <v>866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666" t="s">
        <v>867</v>
      </c>
      <c r="B5" s="667"/>
      <c r="C5" s="667"/>
      <c r="D5" s="667"/>
      <c r="E5" s="4" t="s">
        <v>868</v>
      </c>
    </row>
    <row r="6" spans="1:5" x14ac:dyDescent="0.25">
      <c r="A6" s="5" t="s">
        <v>5</v>
      </c>
      <c r="B6" s="653" t="s">
        <v>869</v>
      </c>
      <c r="C6" s="654"/>
      <c r="D6" s="655"/>
      <c r="E6" s="6">
        <v>402164.56</v>
      </c>
    </row>
    <row r="7" spans="1:5" x14ac:dyDescent="0.25">
      <c r="A7" s="5" t="s">
        <v>7</v>
      </c>
      <c r="B7" s="668" t="s">
        <v>870</v>
      </c>
      <c r="C7" s="669"/>
      <c r="D7" s="670"/>
      <c r="E7" s="306">
        <v>14989831.960000001</v>
      </c>
    </row>
    <row r="8" spans="1:5" x14ac:dyDescent="0.25">
      <c r="A8" s="8">
        <v>2.1</v>
      </c>
      <c r="B8" s="644" t="s">
        <v>839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>
        <v>7882565.29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>
        <v>7102916.6699999999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830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759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99" t="s">
        <v>24</v>
      </c>
      <c r="C23" s="300"/>
      <c r="D23" s="301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4350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793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840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852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853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15391996.520000001</v>
      </c>
    </row>
    <row r="38" spans="1:5" x14ac:dyDescent="0.25">
      <c r="A38" s="5" t="s">
        <v>46</v>
      </c>
      <c r="B38" s="656" t="s">
        <v>871</v>
      </c>
      <c r="C38" s="657"/>
      <c r="D38" s="658"/>
      <c r="E38" s="307" t="s">
        <v>10</v>
      </c>
    </row>
    <row r="39" spans="1:5" x14ac:dyDescent="0.25">
      <c r="A39" s="5"/>
      <c r="B39" s="644" t="s">
        <v>10</v>
      </c>
      <c r="C39" s="645"/>
      <c r="D39" s="646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1"/>
      <c r="C42" s="642"/>
      <c r="D42" s="643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41" t="s">
        <v>872</v>
      </c>
      <c r="C54" s="642"/>
      <c r="D54" s="643"/>
      <c r="E54" s="308">
        <v>15391996.52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I15" sqref="I15"/>
    </sheetView>
  </sheetViews>
  <sheetFormatPr defaultRowHeight="15" x14ac:dyDescent="0.25"/>
  <cols>
    <col min="3" max="3" width="13.5703125" customWidth="1"/>
    <col min="4" max="4" width="19.42578125" customWidth="1"/>
    <col min="5" max="5" width="30.425781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857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858</v>
      </c>
      <c r="C6" s="654"/>
      <c r="D6" s="655"/>
      <c r="E6" s="6">
        <v>5471671.0599999996</v>
      </c>
    </row>
    <row r="7" spans="1:5" x14ac:dyDescent="0.25">
      <c r="A7" s="5" t="s">
        <v>7</v>
      </c>
      <c r="B7" s="653" t="s">
        <v>859</v>
      </c>
      <c r="C7" s="654"/>
      <c r="D7" s="655"/>
      <c r="E7" s="7">
        <v>5400</v>
      </c>
    </row>
    <row r="8" spans="1:5" x14ac:dyDescent="0.25">
      <c r="A8" s="8">
        <v>2.1</v>
      </c>
      <c r="B8" s="644" t="s">
        <v>839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830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759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96" t="s">
        <v>24</v>
      </c>
      <c r="C23" s="297"/>
      <c r="D23" s="298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5400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793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840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852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853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5477071.0599999996</v>
      </c>
    </row>
    <row r="38" spans="1:5" x14ac:dyDescent="0.25">
      <c r="A38" s="5" t="s">
        <v>46</v>
      </c>
      <c r="B38" s="653" t="s">
        <v>860</v>
      </c>
      <c r="C38" s="654"/>
      <c r="D38" s="655"/>
      <c r="E38" s="7">
        <v>5074906.5</v>
      </c>
    </row>
    <row r="39" spans="1:5" x14ac:dyDescent="0.25">
      <c r="A39" s="5"/>
      <c r="B39" s="644" t="s">
        <v>861</v>
      </c>
      <c r="C39" s="645"/>
      <c r="D39" s="646"/>
      <c r="E39" s="16">
        <v>4041000</v>
      </c>
    </row>
    <row r="40" spans="1:5" x14ac:dyDescent="0.25">
      <c r="A40" s="5"/>
      <c r="B40" s="644" t="s">
        <v>862</v>
      </c>
      <c r="C40" s="645"/>
      <c r="D40" s="646"/>
      <c r="E40" s="7">
        <v>957406.5</v>
      </c>
    </row>
    <row r="41" spans="1:5" x14ac:dyDescent="0.25">
      <c r="A41" s="5"/>
      <c r="B41" s="647" t="s">
        <v>863</v>
      </c>
      <c r="C41" s="648"/>
      <c r="D41" s="649"/>
      <c r="E41" s="16">
        <v>76500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864</v>
      </c>
      <c r="C54" s="698"/>
      <c r="D54" s="699"/>
      <c r="E54" s="15">
        <f>-E38+E37</f>
        <v>402164.55999999959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H15" sqref="H15"/>
    </sheetView>
  </sheetViews>
  <sheetFormatPr defaultRowHeight="15" x14ac:dyDescent="0.25"/>
  <cols>
    <col min="2" max="2" width="14" customWidth="1"/>
    <col min="3" max="3" width="18.42578125" customWidth="1"/>
    <col min="4" max="4" width="25.7109375" customWidth="1"/>
    <col min="5" max="5" width="28.71093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849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850</v>
      </c>
      <c r="C6" s="654"/>
      <c r="D6" s="655"/>
      <c r="E6" s="6">
        <v>586662.73</v>
      </c>
    </row>
    <row r="7" spans="1:5" x14ac:dyDescent="0.25">
      <c r="A7" s="5" t="s">
        <v>7</v>
      </c>
      <c r="B7" s="653" t="s">
        <v>851</v>
      </c>
      <c r="C7" s="654"/>
      <c r="D7" s="655"/>
      <c r="E7" s="7">
        <v>4949358.33</v>
      </c>
    </row>
    <row r="8" spans="1:5" x14ac:dyDescent="0.25">
      <c r="A8" s="8">
        <v>2.1</v>
      </c>
      <c r="B8" s="644" t="s">
        <v>839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830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>
        <v>4040708.33</v>
      </c>
    </row>
    <row r="18" spans="1:5" x14ac:dyDescent="0.25">
      <c r="A18" s="8">
        <v>2.1</v>
      </c>
      <c r="B18" s="644" t="s">
        <v>19</v>
      </c>
      <c r="C18" s="645"/>
      <c r="D18" s="646"/>
      <c r="E18" s="7">
        <v>903750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759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93" t="s">
        <v>24</v>
      </c>
      <c r="C23" s="294"/>
      <c r="D23" s="295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4900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793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840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852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853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5536021.0600000005</v>
      </c>
    </row>
    <row r="38" spans="1:5" x14ac:dyDescent="0.25">
      <c r="A38" s="5" t="s">
        <v>46</v>
      </c>
      <c r="B38" s="653" t="s">
        <v>854</v>
      </c>
      <c r="C38" s="654"/>
      <c r="D38" s="655"/>
      <c r="E38" s="7">
        <v>64350</v>
      </c>
    </row>
    <row r="39" spans="1:5" x14ac:dyDescent="0.25">
      <c r="A39" s="5"/>
      <c r="B39" s="644" t="s">
        <v>855</v>
      </c>
      <c r="C39" s="645"/>
      <c r="D39" s="646"/>
      <c r="E39" s="16">
        <v>64350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856</v>
      </c>
      <c r="C54" s="698"/>
      <c r="D54" s="699"/>
      <c r="E54" s="15">
        <f>-E38+E37</f>
        <v>5471671.0600000005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22" workbookViewId="0">
      <selection activeCell="J14" sqref="J14"/>
    </sheetView>
  </sheetViews>
  <sheetFormatPr defaultRowHeight="15" x14ac:dyDescent="0.25"/>
  <cols>
    <col min="3" max="4" width="15.42578125" customWidth="1"/>
    <col min="5" max="5" width="23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836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837</v>
      </c>
      <c r="C6" s="654"/>
      <c r="D6" s="655"/>
      <c r="E6" s="6">
        <v>9269623.25</v>
      </c>
    </row>
    <row r="7" spans="1:5" x14ac:dyDescent="0.25">
      <c r="A7" s="5" t="s">
        <v>7</v>
      </c>
      <c r="B7" s="653" t="s">
        <v>838</v>
      </c>
      <c r="C7" s="654"/>
      <c r="D7" s="655"/>
      <c r="E7" s="7">
        <v>2806650</v>
      </c>
    </row>
    <row r="8" spans="1:5" x14ac:dyDescent="0.25">
      <c r="A8" s="8">
        <v>2.1</v>
      </c>
      <c r="B8" s="644" t="s">
        <v>839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830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759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90" t="s">
        <v>24</v>
      </c>
      <c r="C23" s="291"/>
      <c r="D23" s="292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6650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793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840</v>
      </c>
      <c r="C30" s="645"/>
      <c r="D30" s="646"/>
      <c r="E30" s="7">
        <v>2800000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753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696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12076273.25</v>
      </c>
    </row>
    <row r="38" spans="1:5" x14ac:dyDescent="0.25">
      <c r="A38" s="5" t="s">
        <v>46</v>
      </c>
      <c r="B38" s="653" t="s">
        <v>841</v>
      </c>
      <c r="C38" s="654"/>
      <c r="D38" s="655"/>
      <c r="E38" s="7">
        <v>11361323.029999999</v>
      </c>
    </row>
    <row r="39" spans="1:5" x14ac:dyDescent="0.25">
      <c r="A39" s="5"/>
      <c r="B39" s="644" t="s">
        <v>842</v>
      </c>
      <c r="C39" s="645"/>
      <c r="D39" s="646"/>
      <c r="E39" s="16">
        <v>8565895.9900000002</v>
      </c>
    </row>
    <row r="40" spans="1:5" x14ac:dyDescent="0.25">
      <c r="A40" s="5"/>
      <c r="B40" s="644" t="s">
        <v>843</v>
      </c>
      <c r="C40" s="645"/>
      <c r="D40" s="646"/>
      <c r="E40" s="7">
        <v>20832.27</v>
      </c>
    </row>
    <row r="41" spans="1:5" x14ac:dyDescent="0.25">
      <c r="A41" s="5"/>
      <c r="B41" s="647" t="s">
        <v>844</v>
      </c>
      <c r="C41" s="648"/>
      <c r="D41" s="649"/>
      <c r="E41" s="16">
        <v>53237.99</v>
      </c>
    </row>
    <row r="42" spans="1:5" x14ac:dyDescent="0.25">
      <c r="A42" s="5"/>
      <c r="B42" s="644" t="s">
        <v>845</v>
      </c>
      <c r="C42" s="645"/>
      <c r="D42" s="646"/>
      <c r="E42" s="7">
        <v>950</v>
      </c>
    </row>
    <row r="43" spans="1:5" x14ac:dyDescent="0.25">
      <c r="A43" s="5"/>
      <c r="B43" s="644" t="s">
        <v>846</v>
      </c>
      <c r="C43" s="645"/>
      <c r="D43" s="646"/>
      <c r="E43" s="7">
        <v>2340</v>
      </c>
    </row>
    <row r="44" spans="1:5" x14ac:dyDescent="0.25">
      <c r="A44" s="5"/>
      <c r="B44" s="644" t="s">
        <v>847</v>
      </c>
      <c r="C44" s="645"/>
      <c r="D44" s="646"/>
      <c r="E44" s="7">
        <v>2718066.78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848</v>
      </c>
      <c r="C54" s="698"/>
      <c r="D54" s="699"/>
      <c r="E54" s="15">
        <f>-E38+E37</f>
        <v>714950.22000000067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H14" sqref="H14"/>
    </sheetView>
  </sheetViews>
  <sheetFormatPr defaultRowHeight="15" x14ac:dyDescent="0.25"/>
  <cols>
    <col min="3" max="3" width="17" customWidth="1"/>
    <col min="4" max="4" width="22.7109375" customWidth="1"/>
    <col min="5" max="5" width="30.57031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827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828</v>
      </c>
      <c r="C6" s="654"/>
      <c r="D6" s="655"/>
      <c r="E6" s="6">
        <v>2480776</v>
      </c>
    </row>
    <row r="7" spans="1:5" x14ac:dyDescent="0.25">
      <c r="A7" s="5" t="s">
        <v>7</v>
      </c>
      <c r="B7" s="653" t="s">
        <v>829</v>
      </c>
      <c r="C7" s="654"/>
      <c r="D7" s="655"/>
      <c r="E7" s="7">
        <v>9240901.7100000009</v>
      </c>
    </row>
    <row r="8" spans="1:5" x14ac:dyDescent="0.25">
      <c r="A8" s="8">
        <v>2.1</v>
      </c>
      <c r="B8" s="644" t="s">
        <v>731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>
        <v>3499960.3199999998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830</v>
      </c>
      <c r="C16" s="645"/>
      <c r="D16" s="646"/>
      <c r="E16" s="7">
        <v>2432054.46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>
        <v>3229916.67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759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87" t="s">
        <v>24</v>
      </c>
      <c r="C23" s="288"/>
      <c r="D23" s="289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4900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793</v>
      </c>
      <c r="C28" s="645"/>
      <c r="D28" s="646"/>
      <c r="E28" s="7">
        <v>74070.259999999995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831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753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696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11721677.710000001</v>
      </c>
    </row>
    <row r="38" spans="1:5" x14ac:dyDescent="0.25">
      <c r="A38" s="5" t="s">
        <v>46</v>
      </c>
      <c r="B38" s="653" t="s">
        <v>832</v>
      </c>
      <c r="C38" s="654"/>
      <c r="D38" s="655"/>
      <c r="E38" s="7">
        <v>2452054.46</v>
      </c>
    </row>
    <row r="39" spans="1:5" x14ac:dyDescent="0.25">
      <c r="A39" s="5"/>
      <c r="B39" s="644" t="s">
        <v>833</v>
      </c>
      <c r="C39" s="645"/>
      <c r="D39" s="646"/>
      <c r="E39" s="16">
        <v>2432054.46</v>
      </c>
    </row>
    <row r="40" spans="1:5" x14ac:dyDescent="0.25">
      <c r="A40" s="5"/>
      <c r="B40" s="644" t="s">
        <v>834</v>
      </c>
      <c r="C40" s="645"/>
      <c r="D40" s="646"/>
      <c r="E40" s="7">
        <v>20000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148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835</v>
      </c>
      <c r="C54" s="698"/>
      <c r="D54" s="699"/>
      <c r="E54" s="15">
        <f>-E38+E37</f>
        <v>9269623.25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28" workbookViewId="0">
      <selection activeCell="H11" sqref="H11"/>
    </sheetView>
  </sheetViews>
  <sheetFormatPr defaultRowHeight="15" x14ac:dyDescent="0.25"/>
  <cols>
    <col min="3" max="3" width="21" customWidth="1"/>
    <col min="4" max="4" width="23" customWidth="1"/>
    <col min="5" max="5" width="36.855468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822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823</v>
      </c>
      <c r="C6" s="654"/>
      <c r="D6" s="655"/>
      <c r="E6" s="6">
        <v>2477076</v>
      </c>
    </row>
    <row r="7" spans="1:5" x14ac:dyDescent="0.25">
      <c r="A7" s="5" t="s">
        <v>7</v>
      </c>
      <c r="B7" s="653" t="s">
        <v>824</v>
      </c>
      <c r="C7" s="654"/>
      <c r="D7" s="655"/>
      <c r="E7" s="7">
        <v>3700</v>
      </c>
    </row>
    <row r="8" spans="1:5" x14ac:dyDescent="0.25">
      <c r="A8" s="8">
        <v>2.1</v>
      </c>
      <c r="B8" s="644" t="s">
        <v>731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759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84" t="s">
        <v>24</v>
      </c>
      <c r="C23" s="285"/>
      <c r="D23" s="286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3700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793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717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753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696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2480776</v>
      </c>
    </row>
    <row r="38" spans="1:5" x14ac:dyDescent="0.25">
      <c r="A38" s="5" t="s">
        <v>46</v>
      </c>
      <c r="B38" s="653" t="s">
        <v>825</v>
      </c>
      <c r="C38" s="654"/>
      <c r="D38" s="655"/>
      <c r="E38" s="7" t="s">
        <v>10</v>
      </c>
    </row>
    <row r="39" spans="1:5" x14ac:dyDescent="0.25">
      <c r="A39" s="5"/>
      <c r="B39" s="644" t="s">
        <v>10</v>
      </c>
      <c r="C39" s="645"/>
      <c r="D39" s="646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148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826</v>
      </c>
      <c r="C54" s="698"/>
      <c r="D54" s="699"/>
      <c r="E54" s="15">
        <v>2480776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H18" sqref="H18"/>
    </sheetView>
  </sheetViews>
  <sheetFormatPr defaultRowHeight="15" x14ac:dyDescent="0.25"/>
  <cols>
    <col min="1" max="1" width="9.5703125" customWidth="1"/>
    <col min="2" max="2" width="14.5703125" customWidth="1"/>
    <col min="3" max="3" width="20.5703125" customWidth="1"/>
    <col min="4" max="4" width="24.42578125" customWidth="1"/>
    <col min="5" max="5" width="31.71093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814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815</v>
      </c>
      <c r="C6" s="654"/>
      <c r="D6" s="655"/>
      <c r="E6" s="6">
        <v>2574375.59</v>
      </c>
    </row>
    <row r="7" spans="1:5" x14ac:dyDescent="0.25">
      <c r="A7" s="5" t="s">
        <v>7</v>
      </c>
      <c r="B7" s="653" t="s">
        <v>816</v>
      </c>
      <c r="C7" s="654"/>
      <c r="D7" s="655"/>
      <c r="E7" s="7">
        <v>6350</v>
      </c>
    </row>
    <row r="8" spans="1:5" x14ac:dyDescent="0.25">
      <c r="A8" s="8">
        <v>2.1</v>
      </c>
      <c r="B8" s="644" t="s">
        <v>731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759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81" t="s">
        <v>24</v>
      </c>
      <c r="C23" s="282"/>
      <c r="D23" s="283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6350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793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717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753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696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2580725.59</v>
      </c>
    </row>
    <row r="38" spans="1:5" x14ac:dyDescent="0.25">
      <c r="A38" s="5" t="s">
        <v>46</v>
      </c>
      <c r="B38" s="653" t="s">
        <v>817</v>
      </c>
      <c r="C38" s="654"/>
      <c r="D38" s="655"/>
      <c r="E38" s="7">
        <v>103649.59</v>
      </c>
    </row>
    <row r="39" spans="1:5" x14ac:dyDescent="0.25">
      <c r="A39" s="5"/>
      <c r="B39" s="644" t="s">
        <v>818</v>
      </c>
      <c r="C39" s="645"/>
      <c r="D39" s="646"/>
      <c r="E39" s="16">
        <v>20591.72</v>
      </c>
    </row>
    <row r="40" spans="1:5" x14ac:dyDescent="0.25">
      <c r="A40" s="5"/>
      <c r="B40" s="644" t="s">
        <v>819</v>
      </c>
      <c r="C40" s="645"/>
      <c r="D40" s="646"/>
      <c r="E40" s="7">
        <v>52623.25</v>
      </c>
    </row>
    <row r="41" spans="1:5" x14ac:dyDescent="0.25">
      <c r="A41" s="5"/>
      <c r="B41" s="647" t="s">
        <v>820</v>
      </c>
      <c r="C41" s="648"/>
      <c r="D41" s="649"/>
      <c r="E41" s="16">
        <v>30434.62</v>
      </c>
    </row>
    <row r="42" spans="1:5" x14ac:dyDescent="0.25">
      <c r="A42" s="5"/>
      <c r="B42" s="644" t="s">
        <v>148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821</v>
      </c>
      <c r="C54" s="698"/>
      <c r="D54" s="699"/>
      <c r="E54" s="15">
        <f>-E38+E37</f>
        <v>2477076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38" sqref="H38"/>
    </sheetView>
  </sheetViews>
  <sheetFormatPr defaultRowHeight="15" x14ac:dyDescent="0.25"/>
  <cols>
    <col min="2" max="2" width="16.42578125" customWidth="1"/>
    <col min="3" max="3" width="16" customWidth="1"/>
    <col min="4" max="4" width="19" customWidth="1"/>
    <col min="5" max="5" width="24.42578125" customWidth="1"/>
  </cols>
  <sheetData>
    <row r="2" spans="1:5" x14ac:dyDescent="0.25">
      <c r="A2" t="s">
        <v>10</v>
      </c>
      <c r="B2" s="305" t="s">
        <v>865</v>
      </c>
      <c r="C2" s="305"/>
      <c r="D2" s="305"/>
      <c r="E2" s="305"/>
    </row>
    <row r="3" spans="1:5" x14ac:dyDescent="0.25">
      <c r="A3" s="662" t="s">
        <v>0</v>
      </c>
      <c r="B3" s="663"/>
      <c r="C3" s="1" t="s">
        <v>1738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666" t="s">
        <v>867</v>
      </c>
      <c r="B5" s="667"/>
      <c r="C5" s="667"/>
      <c r="D5" s="667"/>
      <c r="E5" s="4" t="s">
        <v>868</v>
      </c>
    </row>
    <row r="6" spans="1:5" x14ac:dyDescent="0.25">
      <c r="A6" s="5" t="s">
        <v>5</v>
      </c>
      <c r="B6" s="653" t="s">
        <v>1739</v>
      </c>
      <c r="C6" s="654"/>
      <c r="D6" s="655"/>
      <c r="E6" s="6">
        <v>7655918.5199999996</v>
      </c>
    </row>
    <row r="7" spans="1:5" x14ac:dyDescent="0.25">
      <c r="A7" s="5" t="s">
        <v>7</v>
      </c>
      <c r="B7" s="668" t="s">
        <v>1740</v>
      </c>
      <c r="C7" s="669"/>
      <c r="D7" s="670"/>
      <c r="E7" s="306">
        <v>203950</v>
      </c>
    </row>
    <row r="8" spans="1:5" x14ac:dyDescent="0.25">
      <c r="A8" s="8">
        <v>2.1</v>
      </c>
      <c r="B8" s="644" t="s">
        <v>1706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/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1691</v>
      </c>
      <c r="C15" s="645"/>
      <c r="D15" s="646"/>
      <c r="E15" s="7" t="s">
        <v>10</v>
      </c>
    </row>
    <row r="16" spans="1:5" x14ac:dyDescent="0.25">
      <c r="A16" s="8">
        <v>2.8</v>
      </c>
      <c r="B16" s="644" t="s">
        <v>18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19</v>
      </c>
      <c r="C17" s="645"/>
      <c r="D17" s="646"/>
      <c r="E17" s="7" t="s">
        <v>10</v>
      </c>
    </row>
    <row r="18" spans="1:5" x14ac:dyDescent="0.25">
      <c r="A18" s="10">
        <v>2.1</v>
      </c>
      <c r="B18" s="644" t="s">
        <v>20</v>
      </c>
      <c r="C18" s="645"/>
      <c r="D18" s="646"/>
      <c r="E18" s="7" t="s">
        <v>10</v>
      </c>
    </row>
    <row r="19" spans="1:5" x14ac:dyDescent="0.25">
      <c r="A19" s="8">
        <v>2.11</v>
      </c>
      <c r="B19" s="644" t="s">
        <v>21</v>
      </c>
      <c r="C19" s="645"/>
      <c r="D19" s="646"/>
      <c r="E19" s="7">
        <v>0</v>
      </c>
    </row>
    <row r="20" spans="1:5" x14ac:dyDescent="0.25">
      <c r="A20" s="8">
        <v>2.12</v>
      </c>
      <c r="B20" s="644" t="s">
        <v>1654</v>
      </c>
      <c r="C20" s="645"/>
      <c r="D20" s="646"/>
      <c r="E20" s="7" t="s">
        <v>10</v>
      </c>
    </row>
    <row r="21" spans="1:5" x14ac:dyDescent="0.25">
      <c r="A21" s="8">
        <v>2.13</v>
      </c>
      <c r="B21" s="659" t="s">
        <v>1728</v>
      </c>
      <c r="C21" s="660"/>
      <c r="D21" s="661"/>
      <c r="E21" s="7" t="s">
        <v>10</v>
      </c>
    </row>
    <row r="22" spans="1:5" x14ac:dyDescent="0.25">
      <c r="A22" s="8">
        <v>2.14</v>
      </c>
      <c r="B22" s="611" t="s">
        <v>24</v>
      </c>
      <c r="C22" s="612"/>
      <c r="D22" s="613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3950</v>
      </c>
    </row>
    <row r="24" spans="1:5" x14ac:dyDescent="0.25">
      <c r="A24" s="8">
        <v>2.16</v>
      </c>
      <c r="B24" s="644" t="s">
        <v>1110</v>
      </c>
      <c r="C24" s="645"/>
      <c r="D24" s="646"/>
      <c r="E24" s="7"/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1692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1639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1375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1707</v>
      </c>
      <c r="C31" s="645"/>
      <c r="D31" s="646"/>
      <c r="E31" s="7">
        <v>0</v>
      </c>
    </row>
    <row r="32" spans="1:5" x14ac:dyDescent="0.25">
      <c r="A32" s="14" t="s">
        <v>36</v>
      </c>
      <c r="B32" s="644" t="s">
        <v>1375</v>
      </c>
      <c r="C32" s="645"/>
      <c r="D32" s="646"/>
      <c r="E32" s="7" t="s">
        <v>10</v>
      </c>
    </row>
    <row r="33" spans="1:5" x14ac:dyDescent="0.25">
      <c r="A33" s="9" t="s">
        <v>38</v>
      </c>
      <c r="B33" s="644" t="s">
        <v>853</v>
      </c>
      <c r="C33" s="645"/>
      <c r="D33" s="646"/>
      <c r="E33" s="7">
        <v>200000</v>
      </c>
    </row>
    <row r="34" spans="1:5" x14ac:dyDescent="0.25">
      <c r="A34" s="9" t="s">
        <v>40</v>
      </c>
      <c r="B34" s="644" t="s">
        <v>1603</v>
      </c>
      <c r="C34" s="645"/>
      <c r="D34" s="646"/>
      <c r="E34" s="7" t="s">
        <v>10</v>
      </c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+E7+E6</f>
        <v>7859868.5199999996</v>
      </c>
    </row>
    <row r="37" spans="1:5" x14ac:dyDescent="0.25">
      <c r="A37" s="5" t="s">
        <v>46</v>
      </c>
      <c r="B37" s="656" t="s">
        <v>1741</v>
      </c>
      <c r="C37" s="657"/>
      <c r="D37" s="658"/>
      <c r="E37" s="307">
        <v>1712340.92</v>
      </c>
    </row>
    <row r="38" spans="1:5" x14ac:dyDescent="0.25">
      <c r="A38" s="5"/>
      <c r="B38" s="644" t="s">
        <v>1742</v>
      </c>
      <c r="C38" s="645"/>
      <c r="D38" s="646"/>
      <c r="E38" s="16">
        <v>1125528.08</v>
      </c>
    </row>
    <row r="39" spans="1:5" x14ac:dyDescent="0.25">
      <c r="A39" s="5"/>
      <c r="B39" s="644" t="s">
        <v>1743</v>
      </c>
      <c r="C39" s="645"/>
      <c r="D39" s="646"/>
      <c r="E39" s="7">
        <v>262998.14</v>
      </c>
    </row>
    <row r="40" spans="1:5" x14ac:dyDescent="0.25">
      <c r="A40" s="5"/>
      <c r="B40" s="647" t="s">
        <v>1744</v>
      </c>
      <c r="C40" s="648"/>
      <c r="D40" s="649"/>
      <c r="E40" s="16">
        <v>271140.09999999998</v>
      </c>
    </row>
    <row r="41" spans="1:5" x14ac:dyDescent="0.25">
      <c r="A41" s="5"/>
      <c r="B41" s="650" t="s">
        <v>1745</v>
      </c>
      <c r="C41" s="651"/>
      <c r="D41" s="652"/>
      <c r="E41" s="7">
        <v>52674.6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/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1746</v>
      </c>
      <c r="C53" s="642"/>
      <c r="D53" s="643"/>
      <c r="E53" s="308">
        <f>-E37+E36</f>
        <v>6147527.5999999996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27" workbookViewId="0">
      <selection activeCell="I48" sqref="I48"/>
    </sheetView>
  </sheetViews>
  <sheetFormatPr defaultRowHeight="15" x14ac:dyDescent="0.25"/>
  <cols>
    <col min="3" max="3" width="15.5703125" customWidth="1"/>
    <col min="4" max="4" width="22.140625" customWidth="1"/>
    <col min="5" max="5" width="32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809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810</v>
      </c>
      <c r="C6" s="654"/>
      <c r="D6" s="655"/>
      <c r="E6" s="6">
        <v>2494810.62</v>
      </c>
    </row>
    <row r="7" spans="1:5" x14ac:dyDescent="0.25">
      <c r="A7" s="5" t="s">
        <v>7</v>
      </c>
      <c r="B7" s="653" t="s">
        <v>811</v>
      </c>
      <c r="C7" s="654"/>
      <c r="D7" s="655"/>
      <c r="E7" s="7">
        <v>79564.97</v>
      </c>
    </row>
    <row r="8" spans="1:5" x14ac:dyDescent="0.25">
      <c r="A8" s="8">
        <v>2.1</v>
      </c>
      <c r="B8" s="644" t="s">
        <v>731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759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78" t="s">
        <v>24</v>
      </c>
      <c r="C23" s="279"/>
      <c r="D23" s="280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6350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793</v>
      </c>
      <c r="C28" s="645"/>
      <c r="D28" s="646"/>
      <c r="E28" s="7">
        <v>73214.97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717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753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696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2574375.5900000003</v>
      </c>
    </row>
    <row r="38" spans="1:5" x14ac:dyDescent="0.25">
      <c r="A38" s="5" t="s">
        <v>46</v>
      </c>
      <c r="B38" s="653" t="s">
        <v>812</v>
      </c>
      <c r="C38" s="654"/>
      <c r="D38" s="655"/>
      <c r="E38" s="7" t="s">
        <v>10</v>
      </c>
    </row>
    <row r="39" spans="1:5" x14ac:dyDescent="0.25">
      <c r="A39" s="5"/>
      <c r="B39" s="644" t="s">
        <v>10</v>
      </c>
      <c r="C39" s="645"/>
      <c r="D39" s="646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148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813</v>
      </c>
      <c r="C54" s="698"/>
      <c r="D54" s="699"/>
      <c r="E54" s="15">
        <v>2574375.59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G21" sqref="G21"/>
    </sheetView>
  </sheetViews>
  <sheetFormatPr defaultRowHeight="15" x14ac:dyDescent="0.25"/>
  <cols>
    <col min="1" max="1" width="9.42578125" customWidth="1"/>
    <col min="2" max="2" width="14" customWidth="1"/>
    <col min="3" max="3" width="17.85546875" customWidth="1"/>
    <col min="4" max="4" width="31.7109375" customWidth="1"/>
    <col min="5" max="5" width="22.1406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798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799</v>
      </c>
      <c r="C6" s="654"/>
      <c r="D6" s="655"/>
      <c r="E6" s="6">
        <v>6905955.96</v>
      </c>
    </row>
    <row r="7" spans="1:5" x14ac:dyDescent="0.25">
      <c r="A7" s="5" t="s">
        <v>7</v>
      </c>
      <c r="B7" s="653" t="s">
        <v>800</v>
      </c>
      <c r="C7" s="654"/>
      <c r="D7" s="655"/>
      <c r="E7" s="7">
        <v>7150</v>
      </c>
    </row>
    <row r="8" spans="1:5" x14ac:dyDescent="0.25">
      <c r="A8" s="8">
        <v>2.1</v>
      </c>
      <c r="B8" s="644" t="s">
        <v>731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759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75" t="s">
        <v>24</v>
      </c>
      <c r="C23" s="276"/>
      <c r="D23" s="277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7150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793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717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753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696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6913105.96</v>
      </c>
    </row>
    <row r="38" spans="1:5" x14ac:dyDescent="0.25">
      <c r="A38" s="5" t="s">
        <v>46</v>
      </c>
      <c r="B38" s="653" t="s">
        <v>801</v>
      </c>
      <c r="C38" s="654"/>
      <c r="D38" s="655"/>
      <c r="E38" s="7">
        <v>4418295.34</v>
      </c>
    </row>
    <row r="39" spans="1:5" x14ac:dyDescent="0.25">
      <c r="A39" s="5"/>
      <c r="B39" s="644" t="s">
        <v>802</v>
      </c>
      <c r="C39" s="645"/>
      <c r="D39" s="646"/>
      <c r="E39" s="16">
        <v>269079.12</v>
      </c>
    </row>
    <row r="40" spans="1:5" x14ac:dyDescent="0.25">
      <c r="A40" s="5"/>
      <c r="B40" s="644" t="s">
        <v>803</v>
      </c>
      <c r="C40" s="645"/>
      <c r="D40" s="646"/>
      <c r="E40" s="7">
        <v>55602.06</v>
      </c>
    </row>
    <row r="41" spans="1:5" x14ac:dyDescent="0.25">
      <c r="A41" s="5"/>
      <c r="B41" s="647" t="s">
        <v>804</v>
      </c>
      <c r="C41" s="648"/>
      <c r="D41" s="649"/>
      <c r="E41" s="16">
        <v>2143473.29</v>
      </c>
    </row>
    <row r="42" spans="1:5" x14ac:dyDescent="0.25">
      <c r="A42" s="5"/>
      <c r="B42" s="644" t="s">
        <v>805</v>
      </c>
      <c r="C42" s="645"/>
      <c r="D42" s="646"/>
      <c r="E42" s="7">
        <v>952442.03</v>
      </c>
    </row>
    <row r="43" spans="1:5" x14ac:dyDescent="0.25">
      <c r="A43" s="5"/>
      <c r="B43" s="644" t="s">
        <v>806</v>
      </c>
      <c r="C43" s="645"/>
      <c r="D43" s="646"/>
      <c r="E43" s="7">
        <v>837144.44</v>
      </c>
    </row>
    <row r="44" spans="1:5" x14ac:dyDescent="0.25">
      <c r="A44" s="5"/>
      <c r="B44" s="644" t="s">
        <v>807</v>
      </c>
      <c r="C44" s="645"/>
      <c r="D44" s="646"/>
      <c r="E44" s="7">
        <v>116047.6</v>
      </c>
    </row>
    <row r="45" spans="1:5" x14ac:dyDescent="0.25">
      <c r="A45" s="5"/>
      <c r="B45" s="644" t="s">
        <v>124</v>
      </c>
      <c r="C45" s="645"/>
      <c r="D45" s="646"/>
      <c r="E45" s="7">
        <v>44506.8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808</v>
      </c>
      <c r="C54" s="698"/>
      <c r="D54" s="699"/>
      <c r="E54" s="15">
        <f>-E38+E37</f>
        <v>2494810.62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22" workbookViewId="0">
      <selection activeCell="J21" sqref="J21"/>
    </sheetView>
  </sheetViews>
  <sheetFormatPr defaultRowHeight="15" x14ac:dyDescent="0.25"/>
  <cols>
    <col min="3" max="3" width="15.42578125" customWidth="1"/>
    <col min="4" max="4" width="19" customWidth="1"/>
    <col min="5" max="5" width="28.57031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790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791</v>
      </c>
      <c r="C6" s="654"/>
      <c r="D6" s="655"/>
      <c r="E6" s="6">
        <v>4445169.46</v>
      </c>
    </row>
    <row r="7" spans="1:5" x14ac:dyDescent="0.25">
      <c r="A7" s="5" t="s">
        <v>7</v>
      </c>
      <c r="B7" s="653" t="s">
        <v>792</v>
      </c>
      <c r="C7" s="654"/>
      <c r="D7" s="655"/>
      <c r="E7" s="7">
        <v>2580985.16</v>
      </c>
    </row>
    <row r="8" spans="1:5" x14ac:dyDescent="0.25">
      <c r="A8" s="8">
        <v>2.1</v>
      </c>
      <c r="B8" s="644" t="s">
        <v>731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>
        <v>259208.33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759</v>
      </c>
      <c r="C21" s="645"/>
      <c r="D21" s="646"/>
      <c r="E21" s="7">
        <v>115901.68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72" t="s">
        <v>24</v>
      </c>
      <c r="C23" s="273"/>
      <c r="D23" s="274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6800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793</v>
      </c>
      <c r="C28" s="645"/>
      <c r="D28" s="646"/>
      <c r="E28" s="7">
        <v>2199075.15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717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753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696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7026154.6200000001</v>
      </c>
    </row>
    <row r="38" spans="1:5" x14ac:dyDescent="0.25">
      <c r="A38" s="5" t="s">
        <v>46</v>
      </c>
      <c r="B38" s="653" t="s">
        <v>794</v>
      </c>
      <c r="C38" s="654"/>
      <c r="D38" s="655"/>
      <c r="E38" s="7">
        <v>120198.66</v>
      </c>
    </row>
    <row r="39" spans="1:5" x14ac:dyDescent="0.25">
      <c r="A39" s="5"/>
      <c r="B39" s="644" t="s">
        <v>795</v>
      </c>
      <c r="C39" s="645"/>
      <c r="D39" s="646"/>
      <c r="E39" s="16">
        <v>78124.259999999995</v>
      </c>
    </row>
    <row r="40" spans="1:5" x14ac:dyDescent="0.25">
      <c r="A40" s="5"/>
      <c r="B40" s="644" t="s">
        <v>796</v>
      </c>
      <c r="C40" s="645"/>
      <c r="D40" s="646"/>
      <c r="E40" s="7">
        <v>42074.400000000001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797</v>
      </c>
      <c r="C54" s="698"/>
      <c r="D54" s="699"/>
      <c r="E54" s="15">
        <f>-E38+E37</f>
        <v>6905955.96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10" workbookViewId="0">
      <selection activeCell="K11" sqref="K11"/>
    </sheetView>
  </sheetViews>
  <sheetFormatPr defaultRowHeight="15" x14ac:dyDescent="0.25"/>
  <cols>
    <col min="3" max="3" width="18.140625" customWidth="1"/>
    <col min="4" max="4" width="17.5703125" customWidth="1"/>
    <col min="5" max="5" width="27.1406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781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782</v>
      </c>
      <c r="C6" s="654"/>
      <c r="D6" s="655"/>
      <c r="E6" s="6">
        <v>14467736.6</v>
      </c>
    </row>
    <row r="7" spans="1:5" x14ac:dyDescent="0.25">
      <c r="A7" s="5" t="s">
        <v>7</v>
      </c>
      <c r="B7" s="653" t="s">
        <v>783</v>
      </c>
      <c r="C7" s="654"/>
      <c r="D7" s="655"/>
      <c r="E7" s="7">
        <v>7950</v>
      </c>
    </row>
    <row r="8" spans="1:5" x14ac:dyDescent="0.25">
      <c r="A8" s="8">
        <v>2.1</v>
      </c>
      <c r="B8" s="644" t="s">
        <v>731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759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69" t="s">
        <v>24</v>
      </c>
      <c r="C23" s="270"/>
      <c r="D23" s="271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7950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717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753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696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14475686.6</v>
      </c>
    </row>
    <row r="38" spans="1:5" x14ac:dyDescent="0.25">
      <c r="A38" s="5" t="s">
        <v>46</v>
      </c>
      <c r="B38" s="653" t="s">
        <v>784</v>
      </c>
      <c r="C38" s="654"/>
      <c r="D38" s="655"/>
      <c r="E38" s="7">
        <v>10030517.140000001</v>
      </c>
    </row>
    <row r="39" spans="1:5" x14ac:dyDescent="0.25">
      <c r="A39" s="5"/>
      <c r="B39" s="644" t="s">
        <v>785</v>
      </c>
      <c r="C39" s="645"/>
      <c r="D39" s="646"/>
      <c r="E39" s="16">
        <v>4288369.54</v>
      </c>
    </row>
    <row r="40" spans="1:5" x14ac:dyDescent="0.25">
      <c r="A40" s="5"/>
      <c r="B40" s="644" t="s">
        <v>786</v>
      </c>
      <c r="C40" s="645"/>
      <c r="D40" s="646"/>
      <c r="E40" s="7">
        <v>2463702.92</v>
      </c>
    </row>
    <row r="41" spans="1:5" x14ac:dyDescent="0.25">
      <c r="A41" s="5"/>
      <c r="B41" s="647" t="s">
        <v>787</v>
      </c>
      <c r="C41" s="648"/>
      <c r="D41" s="649"/>
      <c r="E41" s="16">
        <v>2891980.01</v>
      </c>
    </row>
    <row r="42" spans="1:5" x14ac:dyDescent="0.25">
      <c r="A42" s="5"/>
      <c r="B42" s="644" t="s">
        <v>788</v>
      </c>
      <c r="C42" s="645"/>
      <c r="D42" s="646"/>
      <c r="E42" s="7">
        <v>330815.7</v>
      </c>
    </row>
    <row r="43" spans="1:5" x14ac:dyDescent="0.25">
      <c r="A43" s="5"/>
      <c r="B43" s="644" t="s">
        <v>640</v>
      </c>
      <c r="C43" s="645"/>
      <c r="D43" s="646"/>
      <c r="E43" s="7">
        <v>55648.97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789</v>
      </c>
      <c r="C54" s="698"/>
      <c r="D54" s="699"/>
      <c r="E54" s="15">
        <f>-E38+E37</f>
        <v>4445169.459999999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4" workbookViewId="0">
      <selection activeCell="I16" sqref="I16"/>
    </sheetView>
  </sheetViews>
  <sheetFormatPr defaultRowHeight="15" x14ac:dyDescent="0.25"/>
  <cols>
    <col min="3" max="3" width="13.42578125" customWidth="1"/>
    <col min="4" max="4" width="20.140625" customWidth="1"/>
    <col min="5" max="5" width="28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770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771</v>
      </c>
      <c r="C6" s="654"/>
      <c r="D6" s="655"/>
      <c r="E6" s="6">
        <v>10132198.41</v>
      </c>
    </row>
    <row r="7" spans="1:5" x14ac:dyDescent="0.25">
      <c r="A7" s="5" t="s">
        <v>7</v>
      </c>
      <c r="B7" s="653" t="s">
        <v>772</v>
      </c>
      <c r="C7" s="654"/>
      <c r="D7" s="655"/>
      <c r="E7" s="7">
        <v>11641714.15</v>
      </c>
    </row>
    <row r="8" spans="1:5" x14ac:dyDescent="0.25">
      <c r="A8" s="8">
        <v>2.1</v>
      </c>
      <c r="B8" s="644" t="s">
        <v>731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>
        <v>4114583.33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>
        <v>7102916.6699999999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759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66" t="s">
        <v>24</v>
      </c>
      <c r="C23" s="267"/>
      <c r="D23" s="268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3350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717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753</v>
      </c>
      <c r="C33" s="645"/>
      <c r="D33" s="646"/>
      <c r="E33" s="7">
        <v>420864.15</v>
      </c>
    </row>
    <row r="34" spans="1:5" x14ac:dyDescent="0.25">
      <c r="A34" s="9" t="s">
        <v>38</v>
      </c>
      <c r="B34" s="644" t="s">
        <v>696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21773912.560000002</v>
      </c>
    </row>
    <row r="38" spans="1:5" x14ac:dyDescent="0.25">
      <c r="A38" s="5" t="s">
        <v>46</v>
      </c>
      <c r="B38" s="653" t="s">
        <v>773</v>
      </c>
      <c r="C38" s="654"/>
      <c r="D38" s="655"/>
      <c r="E38" s="7">
        <v>7306175.96</v>
      </c>
    </row>
    <row r="39" spans="1:5" x14ac:dyDescent="0.25">
      <c r="A39" s="5"/>
      <c r="B39" s="644" t="s">
        <v>774</v>
      </c>
      <c r="C39" s="645"/>
      <c r="D39" s="646"/>
      <c r="E39" s="16">
        <v>500</v>
      </c>
    </row>
    <row r="40" spans="1:5" x14ac:dyDescent="0.25">
      <c r="A40" s="5"/>
      <c r="B40" s="644" t="s">
        <v>775</v>
      </c>
      <c r="C40" s="645"/>
      <c r="D40" s="646"/>
      <c r="E40" s="7">
        <v>50173.05</v>
      </c>
    </row>
    <row r="41" spans="1:5" x14ac:dyDescent="0.25">
      <c r="A41" s="5"/>
      <c r="B41" s="647" t="s">
        <v>776</v>
      </c>
      <c r="C41" s="648"/>
      <c r="D41" s="649"/>
      <c r="E41" s="16">
        <v>172451.28</v>
      </c>
    </row>
    <row r="42" spans="1:5" x14ac:dyDescent="0.25">
      <c r="A42" s="5"/>
      <c r="B42" s="644" t="s">
        <v>777</v>
      </c>
      <c r="C42" s="645"/>
      <c r="D42" s="646"/>
      <c r="E42" s="7">
        <v>200000</v>
      </c>
    </row>
    <row r="43" spans="1:5" x14ac:dyDescent="0.25">
      <c r="A43" s="5"/>
      <c r="B43" s="644" t="s">
        <v>778</v>
      </c>
      <c r="C43" s="645"/>
      <c r="D43" s="646"/>
      <c r="E43" s="7">
        <v>4381147.21</v>
      </c>
    </row>
    <row r="44" spans="1:5" x14ac:dyDescent="0.25">
      <c r="A44" s="5"/>
      <c r="B44" s="644" t="s">
        <v>779</v>
      </c>
      <c r="C44" s="645"/>
      <c r="D44" s="646"/>
      <c r="E44" s="7">
        <v>2501904.42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780</v>
      </c>
      <c r="C54" s="698"/>
      <c r="D54" s="699"/>
      <c r="E54" s="15">
        <f>-E38+E37</f>
        <v>14467736.600000001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L10" sqref="L10"/>
    </sheetView>
  </sheetViews>
  <sheetFormatPr defaultRowHeight="15" x14ac:dyDescent="0.25"/>
  <cols>
    <col min="3" max="3" width="16.42578125" customWidth="1"/>
    <col min="4" max="4" width="16.85546875" customWidth="1"/>
    <col min="5" max="5" width="28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763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764</v>
      </c>
      <c r="C6" s="654"/>
      <c r="D6" s="655"/>
      <c r="E6" s="6">
        <v>8673368.1500000004</v>
      </c>
    </row>
    <row r="7" spans="1:5" x14ac:dyDescent="0.25">
      <c r="A7" s="5" t="s">
        <v>7</v>
      </c>
      <c r="B7" s="653" t="s">
        <v>765</v>
      </c>
      <c r="C7" s="654"/>
      <c r="D7" s="655"/>
      <c r="E7" s="7">
        <v>7647354.8499999996</v>
      </c>
    </row>
    <row r="8" spans="1:5" x14ac:dyDescent="0.25">
      <c r="A8" s="8">
        <v>2.1</v>
      </c>
      <c r="B8" s="644" t="s">
        <v>731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>
        <v>346601.38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>
        <v>7102916.6699999999</v>
      </c>
    </row>
    <row r="13" spans="1:5" x14ac:dyDescent="0.25">
      <c r="A13" s="8">
        <v>2.5</v>
      </c>
      <c r="B13" s="644" t="s">
        <v>14</v>
      </c>
      <c r="C13" s="645"/>
      <c r="D13" s="646"/>
      <c r="E13" s="7">
        <v>191386.8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759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63" t="s">
        <v>24</v>
      </c>
      <c r="C23" s="264"/>
      <c r="D23" s="265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6450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717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753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696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16320723</v>
      </c>
    </row>
    <row r="38" spans="1:5" x14ac:dyDescent="0.25">
      <c r="A38" s="5" t="s">
        <v>46</v>
      </c>
      <c r="B38" s="653" t="s">
        <v>766</v>
      </c>
      <c r="C38" s="654"/>
      <c r="D38" s="655"/>
      <c r="E38" s="7">
        <v>6188524.5899999999</v>
      </c>
    </row>
    <row r="39" spans="1:5" x14ac:dyDescent="0.25">
      <c r="A39" s="5"/>
      <c r="B39" s="644" t="s">
        <v>767</v>
      </c>
      <c r="C39" s="645"/>
      <c r="D39" s="646"/>
      <c r="E39" s="16">
        <v>4562430.2699999996</v>
      </c>
    </row>
    <row r="40" spans="1:5" x14ac:dyDescent="0.25">
      <c r="A40" s="5"/>
      <c r="B40" s="644" t="s">
        <v>768</v>
      </c>
      <c r="C40" s="645"/>
      <c r="D40" s="646"/>
      <c r="E40" s="7">
        <v>803170.32</v>
      </c>
    </row>
    <row r="41" spans="1:5" x14ac:dyDescent="0.25">
      <c r="A41" s="5"/>
      <c r="B41" s="647" t="s">
        <v>640</v>
      </c>
      <c r="C41" s="648"/>
      <c r="D41" s="649"/>
      <c r="E41" s="16">
        <v>822924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769</v>
      </c>
      <c r="C54" s="698"/>
      <c r="D54" s="699"/>
      <c r="E54" s="15">
        <f>-E38+E37</f>
        <v>10132198.41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J14" sqref="J14"/>
    </sheetView>
  </sheetViews>
  <sheetFormatPr defaultRowHeight="15" x14ac:dyDescent="0.25"/>
  <cols>
    <col min="3" max="3" width="12.85546875" customWidth="1"/>
    <col min="4" max="4" width="15.85546875" customWidth="1"/>
    <col min="5" max="5" width="23.1406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757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758</v>
      </c>
      <c r="C6" s="654"/>
      <c r="D6" s="655"/>
      <c r="E6" s="6">
        <v>3172482.26</v>
      </c>
    </row>
    <row r="7" spans="1:5" x14ac:dyDescent="0.25">
      <c r="A7" s="5" t="s">
        <v>7</v>
      </c>
      <c r="B7" s="653" t="s">
        <v>752</v>
      </c>
      <c r="C7" s="654"/>
      <c r="D7" s="655"/>
      <c r="E7" s="7">
        <v>5504135.8899999997</v>
      </c>
    </row>
    <row r="8" spans="1:5" x14ac:dyDescent="0.25">
      <c r="A8" s="8">
        <v>2.1</v>
      </c>
      <c r="B8" s="644" t="s">
        <v>731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>
        <v>4040708.33</v>
      </c>
    </row>
    <row r="18" spans="1:5" x14ac:dyDescent="0.25">
      <c r="A18" s="8">
        <v>2.1</v>
      </c>
      <c r="B18" s="644" t="s">
        <v>19</v>
      </c>
      <c r="C18" s="645"/>
      <c r="D18" s="646"/>
      <c r="E18" s="7">
        <v>903750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759</v>
      </c>
      <c r="C21" s="645"/>
      <c r="D21" s="646"/>
      <c r="E21" s="7">
        <v>153177.56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63" t="s">
        <v>24</v>
      </c>
      <c r="C23" s="264"/>
      <c r="D23" s="265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6500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717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753</v>
      </c>
      <c r="C33" s="645"/>
      <c r="D33" s="646"/>
      <c r="E33" s="7">
        <v>400000</v>
      </c>
    </row>
    <row r="34" spans="1:5" x14ac:dyDescent="0.25">
      <c r="A34" s="9" t="s">
        <v>38</v>
      </c>
      <c r="B34" s="644" t="s">
        <v>696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8676618.1499999985</v>
      </c>
    </row>
    <row r="38" spans="1:5" x14ac:dyDescent="0.25">
      <c r="A38" s="5" t="s">
        <v>46</v>
      </c>
      <c r="B38" s="653" t="s">
        <v>760</v>
      </c>
      <c r="C38" s="654"/>
      <c r="D38" s="655"/>
      <c r="E38" s="7">
        <v>3250</v>
      </c>
    </row>
    <row r="39" spans="1:5" x14ac:dyDescent="0.25">
      <c r="A39" s="5"/>
      <c r="B39" s="644" t="s">
        <v>761</v>
      </c>
      <c r="C39" s="645"/>
      <c r="D39" s="646"/>
      <c r="E39" s="16">
        <v>3250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762</v>
      </c>
      <c r="C54" s="698"/>
      <c r="D54" s="699"/>
      <c r="E54" s="15">
        <f>-E38+E37</f>
        <v>8673368.1499999985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I16" sqref="I16"/>
    </sheetView>
  </sheetViews>
  <sheetFormatPr defaultRowHeight="15" x14ac:dyDescent="0.25"/>
  <cols>
    <col min="3" max="3" width="16.85546875" customWidth="1"/>
    <col min="4" max="4" width="20.85546875" customWidth="1"/>
    <col min="5" max="5" width="29.855468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750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751</v>
      </c>
      <c r="C6" s="654"/>
      <c r="D6" s="655"/>
      <c r="E6" s="6">
        <v>3793629.74</v>
      </c>
    </row>
    <row r="7" spans="1:5" x14ac:dyDescent="0.25">
      <c r="A7" s="5" t="s">
        <v>7</v>
      </c>
      <c r="B7" s="653" t="s">
        <v>752</v>
      </c>
      <c r="C7" s="654"/>
      <c r="D7" s="655"/>
      <c r="E7" s="7">
        <v>24733108.370000001</v>
      </c>
    </row>
    <row r="8" spans="1:5" x14ac:dyDescent="0.25">
      <c r="A8" s="8">
        <v>2.1</v>
      </c>
      <c r="B8" s="644" t="s">
        <v>731</v>
      </c>
      <c r="C8" s="645"/>
      <c r="D8" s="646"/>
      <c r="E8" s="7">
        <v>23745304.43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>
        <v>194916.67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60" t="s">
        <v>24</v>
      </c>
      <c r="C23" s="261"/>
      <c r="D23" s="262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4800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717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753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696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28526738.109999999</v>
      </c>
    </row>
    <row r="38" spans="1:5" x14ac:dyDescent="0.25">
      <c r="A38" s="5" t="s">
        <v>46</v>
      </c>
      <c r="B38" s="653" t="s">
        <v>754</v>
      </c>
      <c r="C38" s="654"/>
      <c r="D38" s="655"/>
      <c r="E38" s="7">
        <v>25354255.850000001</v>
      </c>
    </row>
    <row r="39" spans="1:5" x14ac:dyDescent="0.25">
      <c r="A39" s="5"/>
      <c r="B39" s="644" t="s">
        <v>755</v>
      </c>
      <c r="C39" s="645"/>
      <c r="D39" s="646"/>
      <c r="E39" s="16">
        <v>25354255.850000001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756</v>
      </c>
      <c r="C54" s="698"/>
      <c r="D54" s="699"/>
      <c r="E54" s="15">
        <f>-E38+E37</f>
        <v>3172482.2599999979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31" workbookViewId="0">
      <selection activeCell="H15" sqref="H15"/>
    </sheetView>
  </sheetViews>
  <sheetFormatPr defaultRowHeight="15" x14ac:dyDescent="0.25"/>
  <cols>
    <col min="3" max="3" width="17.140625" customWidth="1"/>
    <col min="4" max="4" width="22.7109375" customWidth="1"/>
    <col min="5" max="5" width="26.1406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744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745</v>
      </c>
      <c r="C6" s="654"/>
      <c r="D6" s="655"/>
      <c r="E6" s="6">
        <v>6689784.7400000002</v>
      </c>
    </row>
    <row r="7" spans="1:5" x14ac:dyDescent="0.25">
      <c r="A7" s="5" t="s">
        <v>7</v>
      </c>
      <c r="B7" s="653" t="s">
        <v>746</v>
      </c>
      <c r="C7" s="654"/>
      <c r="D7" s="655"/>
      <c r="E7" s="7">
        <v>4900</v>
      </c>
    </row>
    <row r="8" spans="1:5" x14ac:dyDescent="0.25">
      <c r="A8" s="8">
        <v>2.1</v>
      </c>
      <c r="B8" s="644" t="s">
        <v>731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57" t="s">
        <v>24</v>
      </c>
      <c r="C23" s="258"/>
      <c r="D23" s="259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4900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717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689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696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6694684.7400000002</v>
      </c>
    </row>
    <row r="38" spans="1:5" x14ac:dyDescent="0.25">
      <c r="A38" s="5" t="s">
        <v>46</v>
      </c>
      <c r="B38" s="653" t="s">
        <v>747</v>
      </c>
      <c r="C38" s="654"/>
      <c r="D38" s="655"/>
      <c r="E38" s="7">
        <v>2901055</v>
      </c>
    </row>
    <row r="39" spans="1:5" x14ac:dyDescent="0.25">
      <c r="A39" s="5"/>
      <c r="B39" s="644" t="s">
        <v>124</v>
      </c>
      <c r="C39" s="645"/>
      <c r="D39" s="646"/>
      <c r="E39" s="16">
        <v>2856055</v>
      </c>
    </row>
    <row r="40" spans="1:5" x14ac:dyDescent="0.25">
      <c r="A40" s="5"/>
      <c r="B40" s="644" t="s">
        <v>748</v>
      </c>
      <c r="C40" s="645"/>
      <c r="D40" s="646"/>
      <c r="E40" s="7">
        <v>45000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749</v>
      </c>
      <c r="C54" s="698"/>
      <c r="D54" s="699"/>
      <c r="E54" s="15">
        <f>-E38+E37</f>
        <v>3793629.74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H17" sqref="H17"/>
    </sheetView>
  </sheetViews>
  <sheetFormatPr defaultRowHeight="15" x14ac:dyDescent="0.25"/>
  <cols>
    <col min="3" max="3" width="17.7109375" customWidth="1"/>
    <col min="4" max="4" width="19.42578125" customWidth="1"/>
    <col min="5" max="5" width="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735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736</v>
      </c>
      <c r="C6" s="654"/>
      <c r="D6" s="655"/>
      <c r="E6" s="6">
        <v>3471123.15</v>
      </c>
    </row>
    <row r="7" spans="1:5" x14ac:dyDescent="0.25">
      <c r="A7" s="5" t="s">
        <v>7</v>
      </c>
      <c r="B7" s="653" t="s">
        <v>737</v>
      </c>
      <c r="C7" s="654"/>
      <c r="D7" s="655"/>
      <c r="E7" s="7">
        <v>3235216.67</v>
      </c>
    </row>
    <row r="8" spans="1:5" x14ac:dyDescent="0.25">
      <c r="A8" s="8">
        <v>2.1</v>
      </c>
      <c r="B8" s="644" t="s">
        <v>731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>
        <v>3229916.67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54" t="s">
        <v>24</v>
      </c>
      <c r="C23" s="255"/>
      <c r="D23" s="256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5300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717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689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696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6706339.8200000003</v>
      </c>
    </row>
    <row r="38" spans="1:5" x14ac:dyDescent="0.25">
      <c r="A38" s="5" t="s">
        <v>46</v>
      </c>
      <c r="B38" s="653" t="s">
        <v>738</v>
      </c>
      <c r="C38" s="654"/>
      <c r="D38" s="655"/>
      <c r="E38" s="7">
        <v>16555.080000000002</v>
      </c>
    </row>
    <row r="39" spans="1:5" x14ac:dyDescent="0.25">
      <c r="A39" s="5"/>
      <c r="B39" s="644" t="s">
        <v>739</v>
      </c>
      <c r="C39" s="645"/>
      <c r="D39" s="646"/>
      <c r="E39" s="16">
        <v>2736.12</v>
      </c>
    </row>
    <row r="40" spans="1:5" x14ac:dyDescent="0.25">
      <c r="A40" s="5"/>
      <c r="B40" s="644" t="s">
        <v>740</v>
      </c>
      <c r="C40" s="645"/>
      <c r="D40" s="646"/>
      <c r="E40" s="7">
        <v>1525.04</v>
      </c>
    </row>
    <row r="41" spans="1:5" x14ac:dyDescent="0.25">
      <c r="A41" s="5"/>
      <c r="B41" s="647" t="s">
        <v>741</v>
      </c>
      <c r="C41" s="648"/>
      <c r="D41" s="649"/>
      <c r="E41" s="16">
        <v>11293.92</v>
      </c>
    </row>
    <row r="42" spans="1:5" x14ac:dyDescent="0.25">
      <c r="A42" s="5"/>
      <c r="B42" s="644" t="s">
        <v>742</v>
      </c>
      <c r="C42" s="645"/>
      <c r="D42" s="646"/>
      <c r="E42" s="7">
        <v>1000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743</v>
      </c>
      <c r="C54" s="698"/>
      <c r="D54" s="699"/>
      <c r="E54" s="15">
        <f>-E38+E37</f>
        <v>6689784.7400000002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G12" sqref="G12"/>
    </sheetView>
  </sheetViews>
  <sheetFormatPr defaultRowHeight="15" x14ac:dyDescent="0.25"/>
  <cols>
    <col min="2" max="2" width="15.140625" customWidth="1"/>
    <col min="3" max="3" width="20.140625" customWidth="1"/>
    <col min="4" max="4" width="22.140625" customWidth="1"/>
    <col min="5" max="5" width="29.5703125" customWidth="1"/>
  </cols>
  <sheetData>
    <row r="2" spans="1:5" x14ac:dyDescent="0.25">
      <c r="A2" t="s">
        <v>10</v>
      </c>
      <c r="B2" s="305" t="s">
        <v>865</v>
      </c>
      <c r="C2" s="305"/>
      <c r="D2" s="305"/>
      <c r="E2" s="305"/>
    </row>
    <row r="3" spans="1:5" x14ac:dyDescent="0.25">
      <c r="A3" s="662" t="s">
        <v>0</v>
      </c>
      <c r="B3" s="663"/>
      <c r="C3" s="1" t="s">
        <v>1725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666" t="s">
        <v>867</v>
      </c>
      <c r="B5" s="667"/>
      <c r="C5" s="667"/>
      <c r="D5" s="667"/>
      <c r="E5" s="4" t="s">
        <v>868</v>
      </c>
    </row>
    <row r="6" spans="1:5" x14ac:dyDescent="0.25">
      <c r="A6" s="5" t="s">
        <v>5</v>
      </c>
      <c r="B6" s="653" t="s">
        <v>1726</v>
      </c>
      <c r="C6" s="654"/>
      <c r="D6" s="655"/>
      <c r="E6" s="6">
        <v>16405240.710000001</v>
      </c>
    </row>
    <row r="7" spans="1:5" x14ac:dyDescent="0.25">
      <c r="A7" s="5" t="s">
        <v>7</v>
      </c>
      <c r="B7" s="668" t="s">
        <v>1727</v>
      </c>
      <c r="C7" s="669"/>
      <c r="D7" s="670"/>
      <c r="E7" s="306">
        <v>388450</v>
      </c>
    </row>
    <row r="8" spans="1:5" x14ac:dyDescent="0.25">
      <c r="A8" s="8">
        <v>2.1</v>
      </c>
      <c r="B8" s="644" t="s">
        <v>1706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/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1691</v>
      </c>
      <c r="C15" s="645"/>
      <c r="D15" s="646"/>
      <c r="E15" s="7" t="s">
        <v>10</v>
      </c>
    </row>
    <row r="16" spans="1:5" x14ac:dyDescent="0.25">
      <c r="A16" s="8">
        <v>2.8</v>
      </c>
      <c r="B16" s="644" t="s">
        <v>18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19</v>
      </c>
      <c r="C17" s="645"/>
      <c r="D17" s="646"/>
      <c r="E17" s="7" t="s">
        <v>10</v>
      </c>
    </row>
    <row r="18" spans="1:5" x14ac:dyDescent="0.25">
      <c r="A18" s="10">
        <v>2.1</v>
      </c>
      <c r="B18" s="644" t="s">
        <v>20</v>
      </c>
      <c r="C18" s="645"/>
      <c r="D18" s="646"/>
      <c r="E18" s="7" t="s">
        <v>10</v>
      </c>
    </row>
    <row r="19" spans="1:5" x14ac:dyDescent="0.25">
      <c r="A19" s="8">
        <v>2.11</v>
      </c>
      <c r="B19" s="644" t="s">
        <v>21</v>
      </c>
      <c r="C19" s="645"/>
      <c r="D19" s="646"/>
      <c r="E19" s="7">
        <v>0</v>
      </c>
    </row>
    <row r="20" spans="1:5" x14ac:dyDescent="0.25">
      <c r="A20" s="8">
        <v>2.12</v>
      </c>
      <c r="B20" s="644" t="s">
        <v>1654</v>
      </c>
      <c r="C20" s="645"/>
      <c r="D20" s="646"/>
      <c r="E20" s="7" t="s">
        <v>10</v>
      </c>
    </row>
    <row r="21" spans="1:5" x14ac:dyDescent="0.25">
      <c r="A21" s="8">
        <v>2.13</v>
      </c>
      <c r="B21" s="659" t="s">
        <v>1728</v>
      </c>
      <c r="C21" s="660"/>
      <c r="D21" s="661"/>
      <c r="E21" s="7">
        <v>384900</v>
      </c>
    </row>
    <row r="22" spans="1:5" x14ac:dyDescent="0.25">
      <c r="A22" s="8">
        <v>2.14</v>
      </c>
      <c r="B22" s="608" t="s">
        <v>24</v>
      </c>
      <c r="C22" s="609"/>
      <c r="D22" s="610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3550</v>
      </c>
    </row>
    <row r="24" spans="1:5" x14ac:dyDescent="0.25">
      <c r="A24" s="8">
        <v>2.16</v>
      </c>
      <c r="B24" s="644" t="s">
        <v>1110</v>
      </c>
      <c r="C24" s="645"/>
      <c r="D24" s="646"/>
      <c r="E24" s="7"/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1692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1639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1375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1707</v>
      </c>
      <c r="C31" s="645"/>
      <c r="D31" s="646"/>
      <c r="E31" s="7">
        <v>0</v>
      </c>
    </row>
    <row r="32" spans="1:5" x14ac:dyDescent="0.25">
      <c r="A32" s="14" t="s">
        <v>36</v>
      </c>
      <c r="B32" s="644" t="s">
        <v>1375</v>
      </c>
      <c r="C32" s="645"/>
      <c r="D32" s="646"/>
      <c r="E32" s="7" t="s">
        <v>10</v>
      </c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1603</v>
      </c>
      <c r="C34" s="645"/>
      <c r="D34" s="646"/>
      <c r="E34" s="7" t="s">
        <v>10</v>
      </c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+E7+E6</f>
        <v>16793690.710000001</v>
      </c>
    </row>
    <row r="37" spans="1:5" x14ac:dyDescent="0.25">
      <c r="A37" s="5" t="s">
        <v>46</v>
      </c>
      <c r="B37" s="656" t="s">
        <v>1729</v>
      </c>
      <c r="C37" s="657"/>
      <c r="D37" s="658"/>
      <c r="E37" s="307">
        <v>9137772.1899999995</v>
      </c>
    </row>
    <row r="38" spans="1:5" x14ac:dyDescent="0.25">
      <c r="A38" s="5"/>
      <c r="B38" s="644" t="s">
        <v>1730</v>
      </c>
      <c r="C38" s="645"/>
      <c r="D38" s="646"/>
      <c r="E38" s="16">
        <v>2964.6</v>
      </c>
    </row>
    <row r="39" spans="1:5" x14ac:dyDescent="0.25">
      <c r="A39" s="5"/>
      <c r="B39" s="644" t="s">
        <v>1731</v>
      </c>
      <c r="C39" s="645"/>
      <c r="D39" s="646"/>
      <c r="E39" s="7">
        <v>1652.4</v>
      </c>
    </row>
    <row r="40" spans="1:5" x14ac:dyDescent="0.25">
      <c r="A40" s="5"/>
      <c r="B40" s="647" t="s">
        <v>1732</v>
      </c>
      <c r="C40" s="648"/>
      <c r="D40" s="649"/>
      <c r="E40" s="16">
        <v>2728551.27</v>
      </c>
    </row>
    <row r="41" spans="1:5" x14ac:dyDescent="0.25">
      <c r="A41" s="5"/>
      <c r="B41" s="650" t="s">
        <v>1733</v>
      </c>
      <c r="C41" s="651"/>
      <c r="D41" s="652"/>
      <c r="E41" s="7">
        <v>370835.36</v>
      </c>
    </row>
    <row r="42" spans="1:5" x14ac:dyDescent="0.25">
      <c r="A42" s="5"/>
      <c r="B42" s="644" t="s">
        <v>1734</v>
      </c>
      <c r="C42" s="645"/>
      <c r="D42" s="646"/>
      <c r="E42" s="7">
        <v>2748075.78</v>
      </c>
    </row>
    <row r="43" spans="1:5" x14ac:dyDescent="0.25">
      <c r="A43" s="5"/>
      <c r="B43" s="644" t="s">
        <v>1735</v>
      </c>
      <c r="C43" s="645"/>
      <c r="D43" s="646"/>
      <c r="E43" s="7">
        <v>3200792.78</v>
      </c>
    </row>
    <row r="44" spans="1:5" x14ac:dyDescent="0.25">
      <c r="A44" s="5"/>
      <c r="B44" s="644" t="s">
        <v>1736</v>
      </c>
      <c r="C44" s="645"/>
      <c r="D44" s="646"/>
      <c r="E44" s="7">
        <v>384900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/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1737</v>
      </c>
      <c r="C53" s="642"/>
      <c r="D53" s="643"/>
      <c r="E53" s="308">
        <f>-E37+E36</f>
        <v>7655918.5200000014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13" workbookViewId="0">
      <selection activeCell="O17" sqref="O17"/>
    </sheetView>
  </sheetViews>
  <sheetFormatPr defaultRowHeight="15" x14ac:dyDescent="0.25"/>
  <cols>
    <col min="3" max="3" width="15.5703125" customWidth="1"/>
    <col min="4" max="4" width="20.28515625" customWidth="1"/>
    <col min="5" max="5" width="32.855468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728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729</v>
      </c>
      <c r="C6" s="654"/>
      <c r="D6" s="655"/>
      <c r="E6" s="6">
        <v>4427198.6399999997</v>
      </c>
    </row>
    <row r="7" spans="1:5" x14ac:dyDescent="0.25">
      <c r="A7" s="5" t="s">
        <v>7</v>
      </c>
      <c r="B7" s="653" t="s">
        <v>730</v>
      </c>
      <c r="C7" s="654"/>
      <c r="D7" s="655"/>
      <c r="E7" s="7">
        <v>6150</v>
      </c>
    </row>
    <row r="8" spans="1:5" x14ac:dyDescent="0.25">
      <c r="A8" s="8">
        <v>2.1</v>
      </c>
      <c r="B8" s="644" t="s">
        <v>731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51" t="s">
        <v>24</v>
      </c>
      <c r="C23" s="252"/>
      <c r="D23" s="253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6150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717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689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696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4433348.6399999997</v>
      </c>
    </row>
    <row r="38" spans="1:5" x14ac:dyDescent="0.25">
      <c r="A38" s="5" t="s">
        <v>46</v>
      </c>
      <c r="B38" s="653" t="s">
        <v>732</v>
      </c>
      <c r="C38" s="654"/>
      <c r="D38" s="655"/>
      <c r="E38" s="7">
        <v>962225.49</v>
      </c>
    </row>
    <row r="39" spans="1:5" x14ac:dyDescent="0.25">
      <c r="A39" s="5"/>
      <c r="B39" s="644" t="s">
        <v>83</v>
      </c>
      <c r="C39" s="645"/>
      <c r="D39" s="646"/>
      <c r="E39" s="16">
        <v>52985.49</v>
      </c>
    </row>
    <row r="40" spans="1:5" x14ac:dyDescent="0.25">
      <c r="A40" s="5"/>
      <c r="B40" s="644" t="s">
        <v>733</v>
      </c>
      <c r="C40" s="645"/>
      <c r="D40" s="646"/>
      <c r="E40" s="7">
        <v>909240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734</v>
      </c>
      <c r="C54" s="698"/>
      <c r="D54" s="699"/>
      <c r="E54" s="15">
        <f>-E38+E37</f>
        <v>3471123.1499999994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I15" sqref="I15"/>
    </sheetView>
  </sheetViews>
  <sheetFormatPr defaultRowHeight="15" x14ac:dyDescent="0.25"/>
  <cols>
    <col min="3" max="3" width="20.85546875" customWidth="1"/>
    <col min="4" max="4" width="19.5703125" customWidth="1"/>
    <col min="5" max="5" width="27.285156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720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721</v>
      </c>
      <c r="C6" s="654"/>
      <c r="D6" s="655"/>
      <c r="E6" s="6">
        <v>4261830.83</v>
      </c>
    </row>
    <row r="7" spans="1:5" x14ac:dyDescent="0.25">
      <c r="A7" s="5" t="s">
        <v>7</v>
      </c>
      <c r="B7" s="653" t="s">
        <v>722</v>
      </c>
      <c r="C7" s="654"/>
      <c r="D7" s="655"/>
      <c r="E7" s="7">
        <v>205800</v>
      </c>
    </row>
    <row r="8" spans="1:5" x14ac:dyDescent="0.25">
      <c r="A8" s="8">
        <v>2.1</v>
      </c>
      <c r="B8" s="644" t="s">
        <v>687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48" t="s">
        <v>24</v>
      </c>
      <c r="C23" s="249"/>
      <c r="D23" s="250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5800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717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689</v>
      </c>
      <c r="C33" s="645"/>
      <c r="D33" s="646"/>
      <c r="E33" s="7">
        <v>200000</v>
      </c>
    </row>
    <row r="34" spans="1:5" x14ac:dyDescent="0.25">
      <c r="A34" s="9" t="s">
        <v>38</v>
      </c>
      <c r="B34" s="644" t="s">
        <v>696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4467630.83</v>
      </c>
    </row>
    <row r="38" spans="1:5" x14ac:dyDescent="0.25">
      <c r="A38" s="5" t="s">
        <v>46</v>
      </c>
      <c r="B38" s="653" t="s">
        <v>723</v>
      </c>
      <c r="C38" s="654"/>
      <c r="D38" s="655"/>
      <c r="E38" s="7">
        <v>40432.19</v>
      </c>
    </row>
    <row r="39" spans="1:5" x14ac:dyDescent="0.25">
      <c r="A39" s="5"/>
      <c r="B39" s="644" t="s">
        <v>724</v>
      </c>
      <c r="C39" s="645"/>
      <c r="D39" s="646"/>
      <c r="E39" s="16">
        <v>35196</v>
      </c>
    </row>
    <row r="40" spans="1:5" x14ac:dyDescent="0.25">
      <c r="A40" s="5"/>
      <c r="B40" s="644" t="s">
        <v>725</v>
      </c>
      <c r="C40" s="645"/>
      <c r="D40" s="646"/>
      <c r="E40" s="7">
        <v>3120</v>
      </c>
    </row>
    <row r="41" spans="1:5" x14ac:dyDescent="0.25">
      <c r="A41" s="5"/>
      <c r="B41" s="647" t="s">
        <v>726</v>
      </c>
      <c r="C41" s="648"/>
      <c r="D41" s="649"/>
      <c r="E41" s="16">
        <v>2116.19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727</v>
      </c>
      <c r="C54" s="698"/>
      <c r="D54" s="699"/>
      <c r="E54" s="15">
        <f>-E38+E37</f>
        <v>4427198.6399999997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10" workbookViewId="0">
      <selection activeCell="I15" sqref="I15"/>
    </sheetView>
  </sheetViews>
  <sheetFormatPr defaultRowHeight="15" x14ac:dyDescent="0.25"/>
  <cols>
    <col min="3" max="3" width="16.5703125" customWidth="1"/>
    <col min="4" max="4" width="20.85546875" customWidth="1"/>
    <col min="5" max="5" width="28.855468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714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715</v>
      </c>
      <c r="C6" s="654"/>
      <c r="D6" s="655"/>
      <c r="E6" s="6">
        <v>3808038.06</v>
      </c>
    </row>
    <row r="7" spans="1:5" x14ac:dyDescent="0.25">
      <c r="A7" s="5" t="s">
        <v>7</v>
      </c>
      <c r="B7" s="653" t="s">
        <v>716</v>
      </c>
      <c r="C7" s="654"/>
      <c r="D7" s="655"/>
      <c r="E7" s="7">
        <v>453792.77</v>
      </c>
    </row>
    <row r="8" spans="1:5" x14ac:dyDescent="0.25">
      <c r="A8" s="8">
        <v>2.1</v>
      </c>
      <c r="B8" s="644" t="s">
        <v>687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45" t="s">
        <v>24</v>
      </c>
      <c r="C23" s="246"/>
      <c r="D23" s="247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2150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717</v>
      </c>
      <c r="C30" s="645"/>
      <c r="D30" s="646"/>
      <c r="E30" s="7">
        <v>2116.19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689</v>
      </c>
      <c r="C33" s="645"/>
      <c r="D33" s="646"/>
      <c r="E33" s="7">
        <v>449526.58</v>
      </c>
    </row>
    <row r="34" spans="1:5" x14ac:dyDescent="0.25">
      <c r="A34" s="9" t="s">
        <v>38</v>
      </c>
      <c r="B34" s="644" t="s">
        <v>696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4261830.83</v>
      </c>
    </row>
    <row r="38" spans="1:5" x14ac:dyDescent="0.25">
      <c r="A38" s="5" t="s">
        <v>46</v>
      </c>
      <c r="B38" s="653" t="s">
        <v>718</v>
      </c>
      <c r="C38" s="654"/>
      <c r="D38" s="655"/>
      <c r="E38" s="7" t="s">
        <v>10</v>
      </c>
    </row>
    <row r="39" spans="1:5" x14ac:dyDescent="0.25">
      <c r="A39" s="5"/>
      <c r="B39" s="644" t="s">
        <v>10</v>
      </c>
      <c r="C39" s="645"/>
      <c r="D39" s="646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719</v>
      </c>
      <c r="C54" s="698"/>
      <c r="D54" s="699"/>
      <c r="E54" s="15">
        <v>4261830.83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31" workbookViewId="0">
      <selection activeCell="H18" sqref="H18"/>
    </sheetView>
  </sheetViews>
  <sheetFormatPr defaultRowHeight="15" x14ac:dyDescent="0.25"/>
  <cols>
    <col min="3" max="3" width="16" customWidth="1"/>
    <col min="4" max="4" width="20.42578125" customWidth="1"/>
    <col min="5" max="5" width="32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708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709</v>
      </c>
      <c r="C6" s="654"/>
      <c r="D6" s="655"/>
      <c r="E6" s="6">
        <v>3773546.06</v>
      </c>
    </row>
    <row r="7" spans="1:5" x14ac:dyDescent="0.25">
      <c r="A7" s="5" t="s">
        <v>7</v>
      </c>
      <c r="B7" s="653" t="s">
        <v>710</v>
      </c>
      <c r="C7" s="654"/>
      <c r="D7" s="655"/>
      <c r="E7" s="7">
        <v>39096</v>
      </c>
    </row>
    <row r="8" spans="1:5" x14ac:dyDescent="0.25">
      <c r="A8" s="8">
        <v>2.1</v>
      </c>
      <c r="B8" s="644" t="s">
        <v>687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42" t="s">
        <v>24</v>
      </c>
      <c r="C23" s="243"/>
      <c r="D23" s="244"/>
      <c r="E23" s="7">
        <v>35196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3900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680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689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696</v>
      </c>
      <c r="C34" s="645"/>
      <c r="D34" s="646"/>
      <c r="E34" s="7" t="s">
        <v>10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3812642.06</v>
      </c>
    </row>
    <row r="38" spans="1:5" x14ac:dyDescent="0.25">
      <c r="A38" s="5" t="s">
        <v>46</v>
      </c>
      <c r="B38" s="653" t="s">
        <v>711</v>
      </c>
      <c r="C38" s="654"/>
      <c r="D38" s="655"/>
      <c r="E38" s="7">
        <v>4604</v>
      </c>
    </row>
    <row r="39" spans="1:5" x14ac:dyDescent="0.25">
      <c r="A39" s="5"/>
      <c r="B39" s="644" t="s">
        <v>712</v>
      </c>
      <c r="C39" s="645"/>
      <c r="D39" s="646"/>
      <c r="E39" s="16">
        <v>4104</v>
      </c>
    </row>
    <row r="40" spans="1:5" x14ac:dyDescent="0.25">
      <c r="A40" s="5"/>
      <c r="B40" s="644" t="s">
        <v>249</v>
      </c>
      <c r="C40" s="645"/>
      <c r="D40" s="646"/>
      <c r="E40" s="7">
        <v>500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713</v>
      </c>
      <c r="C54" s="698"/>
      <c r="D54" s="699"/>
      <c r="E54" s="15">
        <f>-E38+E37</f>
        <v>3808038.06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I20" sqref="I20"/>
    </sheetView>
  </sheetViews>
  <sheetFormatPr defaultRowHeight="15" x14ac:dyDescent="0.25"/>
  <cols>
    <col min="3" max="3" width="17" customWidth="1"/>
    <col min="4" max="4" width="23.42578125" customWidth="1"/>
    <col min="5" max="5" width="34.285156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693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694</v>
      </c>
      <c r="C6" s="654"/>
      <c r="D6" s="655"/>
      <c r="E6" s="6">
        <v>13242221.93</v>
      </c>
    </row>
    <row r="7" spans="1:5" x14ac:dyDescent="0.25">
      <c r="A7" s="5" t="s">
        <v>7</v>
      </c>
      <c r="B7" s="653" t="s">
        <v>695</v>
      </c>
      <c r="C7" s="654"/>
      <c r="D7" s="655"/>
      <c r="E7" s="7">
        <v>1113007.56</v>
      </c>
    </row>
    <row r="8" spans="1:5" x14ac:dyDescent="0.25">
      <c r="A8" s="8">
        <v>2.1</v>
      </c>
      <c r="B8" s="644" t="s">
        <v>687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 t="s">
        <v>10</v>
      </c>
    </row>
    <row r="23" spans="1:5" x14ac:dyDescent="0.25">
      <c r="A23" s="8">
        <v>2.15</v>
      </c>
      <c r="B23" s="239" t="s">
        <v>24</v>
      </c>
      <c r="C23" s="240"/>
      <c r="D23" s="241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3250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680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689</v>
      </c>
      <c r="C33" s="645"/>
      <c r="D33" s="646"/>
      <c r="E33" s="7">
        <v>1100000</v>
      </c>
    </row>
    <row r="34" spans="1:5" x14ac:dyDescent="0.25">
      <c r="A34" s="9" t="s">
        <v>38</v>
      </c>
      <c r="B34" s="644" t="s">
        <v>696</v>
      </c>
      <c r="C34" s="645"/>
      <c r="D34" s="646"/>
      <c r="E34" s="7">
        <v>9757.56</v>
      </c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14355229.49</v>
      </c>
    </row>
    <row r="38" spans="1:5" x14ac:dyDescent="0.25">
      <c r="A38" s="5" t="s">
        <v>46</v>
      </c>
      <c r="B38" s="653" t="s">
        <v>697</v>
      </c>
      <c r="C38" s="654"/>
      <c r="D38" s="655"/>
      <c r="E38" s="7">
        <v>10581683.43</v>
      </c>
    </row>
    <row r="39" spans="1:5" x14ac:dyDescent="0.25">
      <c r="A39" s="5"/>
      <c r="B39" s="644" t="s">
        <v>698</v>
      </c>
      <c r="C39" s="645"/>
      <c r="D39" s="646"/>
      <c r="E39" s="16">
        <v>115901.56</v>
      </c>
    </row>
    <row r="40" spans="1:5" x14ac:dyDescent="0.25">
      <c r="A40" s="5"/>
      <c r="B40" s="644" t="s">
        <v>699</v>
      </c>
      <c r="C40" s="645"/>
      <c r="D40" s="646"/>
      <c r="E40" s="7">
        <v>346659</v>
      </c>
    </row>
    <row r="41" spans="1:5" x14ac:dyDescent="0.25">
      <c r="A41" s="5"/>
      <c r="B41" s="647" t="s">
        <v>700</v>
      </c>
      <c r="C41" s="648"/>
      <c r="D41" s="649"/>
      <c r="E41" s="16">
        <v>512532.35</v>
      </c>
    </row>
    <row r="42" spans="1:5" x14ac:dyDescent="0.25">
      <c r="A42" s="5"/>
      <c r="B42" s="644" t="s">
        <v>701</v>
      </c>
      <c r="C42" s="645"/>
      <c r="D42" s="646"/>
      <c r="E42" s="7">
        <v>294641.84999999998</v>
      </c>
    </row>
    <row r="43" spans="1:5" x14ac:dyDescent="0.25">
      <c r="A43" s="5"/>
      <c r="B43" s="644" t="s">
        <v>702</v>
      </c>
      <c r="C43" s="645"/>
      <c r="D43" s="646"/>
      <c r="E43" s="7">
        <v>4040000</v>
      </c>
    </row>
    <row r="44" spans="1:5" x14ac:dyDescent="0.25">
      <c r="A44" s="5"/>
      <c r="B44" s="644" t="s">
        <v>703</v>
      </c>
      <c r="C44" s="645"/>
      <c r="D44" s="646"/>
      <c r="E44" s="7">
        <v>889567.47</v>
      </c>
    </row>
    <row r="45" spans="1:5" x14ac:dyDescent="0.25">
      <c r="A45" s="5"/>
      <c r="B45" s="644" t="s">
        <v>704</v>
      </c>
      <c r="C45" s="645"/>
      <c r="D45" s="646"/>
      <c r="E45" s="7">
        <v>736281.15</v>
      </c>
    </row>
    <row r="46" spans="1:5" x14ac:dyDescent="0.25">
      <c r="A46" s="5"/>
      <c r="B46" s="644" t="s">
        <v>705</v>
      </c>
      <c r="C46" s="645"/>
      <c r="D46" s="646"/>
      <c r="E46" s="7">
        <v>447355.2</v>
      </c>
    </row>
    <row r="47" spans="1:5" x14ac:dyDescent="0.25">
      <c r="A47" s="5"/>
      <c r="B47" s="644" t="s">
        <v>706</v>
      </c>
      <c r="C47" s="645"/>
      <c r="D47" s="646"/>
      <c r="E47" s="7">
        <v>3198744.85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707</v>
      </c>
      <c r="C54" s="698"/>
      <c r="D54" s="699"/>
      <c r="E54" s="15">
        <f>-E38+E37</f>
        <v>3773546.0600000005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J19" sqref="J19"/>
    </sheetView>
  </sheetViews>
  <sheetFormatPr defaultRowHeight="15" x14ac:dyDescent="0.25"/>
  <cols>
    <col min="3" max="3" width="16.140625" customWidth="1"/>
    <col min="4" max="4" width="18" customWidth="1"/>
    <col min="5" max="5" width="30.71093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684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685</v>
      </c>
      <c r="C6" s="654"/>
      <c r="D6" s="655"/>
      <c r="E6" s="6">
        <v>9703842.1799999997</v>
      </c>
    </row>
    <row r="7" spans="1:5" x14ac:dyDescent="0.25">
      <c r="A7" s="5" t="s">
        <v>7</v>
      </c>
      <c r="B7" s="653" t="s">
        <v>686</v>
      </c>
      <c r="C7" s="654"/>
      <c r="D7" s="655"/>
      <c r="E7" s="7">
        <v>35196051.770000003</v>
      </c>
    </row>
    <row r="8" spans="1:5" x14ac:dyDescent="0.25">
      <c r="A8" s="8">
        <v>2.1</v>
      </c>
      <c r="B8" s="644" t="s">
        <v>687</v>
      </c>
      <c r="C8" s="645"/>
      <c r="D8" s="646"/>
      <c r="E8" s="7">
        <v>28900383.93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>
        <v>4040708.34</v>
      </c>
    </row>
    <row r="18" spans="1:5" x14ac:dyDescent="0.25">
      <c r="A18" s="8">
        <v>2.1</v>
      </c>
      <c r="B18" s="644" t="s">
        <v>19</v>
      </c>
      <c r="C18" s="645"/>
      <c r="D18" s="646"/>
      <c r="E18" s="7">
        <v>903750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688</v>
      </c>
      <c r="C22" s="660"/>
      <c r="D22" s="661"/>
      <c r="E22" s="7">
        <v>346659.5</v>
      </c>
    </row>
    <row r="23" spans="1:5" x14ac:dyDescent="0.25">
      <c r="A23" s="8">
        <v>2.15</v>
      </c>
      <c r="B23" s="239" t="s">
        <v>24</v>
      </c>
      <c r="C23" s="240"/>
      <c r="D23" s="241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4550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680</v>
      </c>
      <c r="C30" s="645"/>
      <c r="D30" s="646"/>
      <c r="E30" s="7">
        <v>106144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689</v>
      </c>
      <c r="C33" s="645"/>
      <c r="D33" s="646"/>
      <c r="E33" s="7">
        <v>1000000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44899893.950000003</v>
      </c>
    </row>
    <row r="38" spans="1:5" x14ac:dyDescent="0.25">
      <c r="A38" s="5" t="s">
        <v>46</v>
      </c>
      <c r="B38" s="653" t="s">
        <v>690</v>
      </c>
      <c r="C38" s="654"/>
      <c r="D38" s="655"/>
      <c r="E38" s="7">
        <v>31657672.02</v>
      </c>
    </row>
    <row r="39" spans="1:5" x14ac:dyDescent="0.25">
      <c r="A39" s="5"/>
      <c r="B39" s="644" t="s">
        <v>691</v>
      </c>
      <c r="C39" s="645"/>
      <c r="D39" s="646"/>
      <c r="E39" s="16">
        <v>31649910.510000002</v>
      </c>
    </row>
    <row r="40" spans="1:5" x14ac:dyDescent="0.25">
      <c r="A40" s="5"/>
      <c r="B40" s="644" t="s">
        <v>83</v>
      </c>
      <c r="C40" s="645"/>
      <c r="D40" s="646"/>
      <c r="E40" s="7">
        <v>7761.51</v>
      </c>
    </row>
    <row r="41" spans="1:5" x14ac:dyDescent="0.25">
      <c r="A41" s="5"/>
      <c r="B41" s="647"/>
      <c r="C41" s="648"/>
      <c r="D41" s="649"/>
      <c r="E41" s="16"/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692</v>
      </c>
      <c r="C54" s="698"/>
      <c r="D54" s="699"/>
      <c r="E54" s="15">
        <f>-E38+E37</f>
        <v>13242221.930000003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37" workbookViewId="0">
      <selection activeCell="H59" sqref="H59"/>
    </sheetView>
  </sheetViews>
  <sheetFormatPr defaultRowHeight="15" x14ac:dyDescent="0.25"/>
  <cols>
    <col min="3" max="3" width="14.28515625" customWidth="1"/>
    <col min="4" max="4" width="14.7109375" customWidth="1"/>
    <col min="5" max="5" width="25.57031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677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678</v>
      </c>
      <c r="C6" s="654"/>
      <c r="D6" s="655"/>
      <c r="E6" s="6">
        <v>11918493.449999999</v>
      </c>
    </row>
    <row r="7" spans="1:5" x14ac:dyDescent="0.25">
      <c r="A7" s="5" t="s">
        <v>7</v>
      </c>
      <c r="B7" s="653" t="s">
        <v>679</v>
      </c>
      <c r="C7" s="654"/>
      <c r="D7" s="655"/>
      <c r="E7" s="7">
        <v>111394</v>
      </c>
    </row>
    <row r="8" spans="1:5" x14ac:dyDescent="0.25">
      <c r="A8" s="8">
        <v>2.1</v>
      </c>
      <c r="B8" s="644" t="s">
        <v>618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562</v>
      </c>
      <c r="C22" s="660"/>
      <c r="D22" s="661"/>
      <c r="E22" s="7" t="s">
        <v>10</v>
      </c>
    </row>
    <row r="23" spans="1:5" x14ac:dyDescent="0.25">
      <c r="A23" s="8">
        <v>2.15</v>
      </c>
      <c r="B23" s="239" t="s">
        <v>24</v>
      </c>
      <c r="C23" s="240"/>
      <c r="D23" s="241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5250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680</v>
      </c>
      <c r="C30" s="645"/>
      <c r="D30" s="646"/>
      <c r="E30" s="7">
        <v>106144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619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12029887.449999999</v>
      </c>
    </row>
    <row r="38" spans="1:5" x14ac:dyDescent="0.25">
      <c r="A38" s="5" t="s">
        <v>46</v>
      </c>
      <c r="B38" s="653" t="s">
        <v>681</v>
      </c>
      <c r="C38" s="654"/>
      <c r="D38" s="655"/>
      <c r="E38" s="7">
        <v>2326045.27</v>
      </c>
    </row>
    <row r="39" spans="1:5" x14ac:dyDescent="0.25">
      <c r="A39" s="5"/>
      <c r="B39" s="644" t="s">
        <v>682</v>
      </c>
      <c r="C39" s="645"/>
      <c r="D39" s="646"/>
      <c r="E39" s="16">
        <v>2326045.27</v>
      </c>
    </row>
    <row r="40" spans="1:5" x14ac:dyDescent="0.25">
      <c r="A40" s="5"/>
      <c r="B40" s="644"/>
      <c r="C40" s="645"/>
      <c r="D40" s="646"/>
      <c r="E40" s="7"/>
    </row>
    <row r="41" spans="1:5" x14ac:dyDescent="0.25">
      <c r="A41" s="5"/>
      <c r="B41" s="647"/>
      <c r="C41" s="648"/>
      <c r="D41" s="649"/>
      <c r="E41" s="16"/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683</v>
      </c>
      <c r="C54" s="698"/>
      <c r="D54" s="699"/>
      <c r="E54" s="15">
        <f>-E38+E37</f>
        <v>9703842.1799999997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G19" sqref="G19"/>
    </sheetView>
  </sheetViews>
  <sheetFormatPr defaultRowHeight="15" x14ac:dyDescent="0.25"/>
  <cols>
    <col min="3" max="3" width="13" customWidth="1"/>
    <col min="4" max="4" width="23.7109375" customWidth="1"/>
    <col min="5" max="5" width="29.71093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671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672</v>
      </c>
      <c r="C6" s="654"/>
      <c r="D6" s="655"/>
      <c r="E6" s="6">
        <v>6220726.3300000001</v>
      </c>
    </row>
    <row r="7" spans="1:5" x14ac:dyDescent="0.25">
      <c r="A7" s="5" t="s">
        <v>7</v>
      </c>
      <c r="B7" s="653" t="s">
        <v>673</v>
      </c>
      <c r="C7" s="654"/>
      <c r="D7" s="655"/>
      <c r="E7" s="7">
        <v>5697767.1200000001</v>
      </c>
    </row>
    <row r="8" spans="1:5" x14ac:dyDescent="0.25">
      <c r="A8" s="8">
        <v>2.1</v>
      </c>
      <c r="B8" s="644" t="s">
        <v>618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674</v>
      </c>
      <c r="C16" s="645"/>
      <c r="D16" s="646"/>
      <c r="E16" s="7">
        <v>2461800.46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>
        <v>3229916.66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562</v>
      </c>
      <c r="C22" s="660"/>
      <c r="D22" s="661"/>
      <c r="E22" s="7" t="s">
        <v>10</v>
      </c>
    </row>
    <row r="23" spans="1:5" x14ac:dyDescent="0.25">
      <c r="A23" s="8">
        <v>2.15</v>
      </c>
      <c r="B23" s="236" t="s">
        <v>24</v>
      </c>
      <c r="C23" s="237"/>
      <c r="D23" s="238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6050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619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v>11918493.449999999</v>
      </c>
    </row>
    <row r="38" spans="1:5" x14ac:dyDescent="0.25">
      <c r="A38" s="5" t="s">
        <v>46</v>
      </c>
      <c r="B38" s="653" t="s">
        <v>675</v>
      </c>
      <c r="C38" s="654"/>
      <c r="D38" s="655"/>
      <c r="E38" s="7"/>
    </row>
    <row r="39" spans="1:5" x14ac:dyDescent="0.25">
      <c r="A39" s="5"/>
      <c r="B39" s="644"/>
      <c r="C39" s="645"/>
      <c r="D39" s="646"/>
      <c r="E39" s="16"/>
    </row>
    <row r="40" spans="1:5" x14ac:dyDescent="0.25">
      <c r="A40" s="5"/>
      <c r="B40" s="644"/>
      <c r="C40" s="645"/>
      <c r="D40" s="646"/>
      <c r="E40" s="7"/>
    </row>
    <row r="41" spans="1:5" x14ac:dyDescent="0.25">
      <c r="A41" s="5"/>
      <c r="B41" s="647"/>
      <c r="C41" s="648"/>
      <c r="D41" s="649"/>
      <c r="E41" s="16"/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676</v>
      </c>
      <c r="C54" s="698"/>
      <c r="D54" s="699"/>
      <c r="E54" s="15">
        <f>-E38+E37</f>
        <v>11918493.449999999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31" workbookViewId="0">
      <selection sqref="A1:E54"/>
    </sheetView>
  </sheetViews>
  <sheetFormatPr defaultRowHeight="15" x14ac:dyDescent="0.25"/>
  <cols>
    <col min="3" max="3" width="13.42578125" customWidth="1"/>
    <col min="4" max="4" width="23.85546875" customWidth="1"/>
    <col min="5" max="5" width="36.71093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663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664</v>
      </c>
      <c r="C6" s="654"/>
      <c r="D6" s="655"/>
      <c r="E6" s="6">
        <v>8699449.7899999991</v>
      </c>
    </row>
    <row r="7" spans="1:5" x14ac:dyDescent="0.25">
      <c r="A7" s="5" t="s">
        <v>7</v>
      </c>
      <c r="B7" s="653" t="s">
        <v>665</v>
      </c>
      <c r="C7" s="654"/>
      <c r="D7" s="655"/>
      <c r="E7" s="7">
        <v>6450</v>
      </c>
    </row>
    <row r="8" spans="1:5" x14ac:dyDescent="0.25">
      <c r="A8" s="8">
        <v>2.1</v>
      </c>
      <c r="B8" s="644" t="s">
        <v>618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562</v>
      </c>
      <c r="C22" s="660"/>
      <c r="D22" s="661"/>
      <c r="E22" s="7" t="s">
        <v>10</v>
      </c>
    </row>
    <row r="23" spans="1:5" x14ac:dyDescent="0.25">
      <c r="A23" s="8">
        <v>2.15</v>
      </c>
      <c r="B23" s="233" t="s">
        <v>24</v>
      </c>
      <c r="C23" s="234"/>
      <c r="D23" s="235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6450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619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8705899.7899999991</v>
      </c>
    </row>
    <row r="38" spans="1:5" x14ac:dyDescent="0.25">
      <c r="A38" s="5" t="s">
        <v>46</v>
      </c>
      <c r="B38" s="653" t="s">
        <v>666</v>
      </c>
      <c r="C38" s="654"/>
      <c r="D38" s="655"/>
      <c r="E38" s="7">
        <v>2485173.46</v>
      </c>
    </row>
    <row r="39" spans="1:5" x14ac:dyDescent="0.25">
      <c r="A39" s="5"/>
      <c r="B39" s="644" t="s">
        <v>667</v>
      </c>
      <c r="C39" s="645"/>
      <c r="D39" s="646"/>
      <c r="E39" s="16">
        <v>2461800.46</v>
      </c>
    </row>
    <row r="40" spans="1:5" x14ac:dyDescent="0.25">
      <c r="A40" s="5"/>
      <c r="B40" s="644" t="s">
        <v>668</v>
      </c>
      <c r="C40" s="645"/>
      <c r="D40" s="646"/>
      <c r="E40" s="7">
        <v>17100</v>
      </c>
    </row>
    <row r="41" spans="1:5" x14ac:dyDescent="0.25">
      <c r="A41" s="5"/>
      <c r="B41" s="647" t="s">
        <v>669</v>
      </c>
      <c r="C41" s="648"/>
      <c r="D41" s="649"/>
      <c r="E41" s="16">
        <v>6273</v>
      </c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670</v>
      </c>
      <c r="C54" s="698"/>
      <c r="D54" s="699"/>
      <c r="E54" s="15">
        <f>-E38+E37</f>
        <v>6220726.3299999991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E42" sqref="E42"/>
    </sheetView>
  </sheetViews>
  <sheetFormatPr defaultRowHeight="15" x14ac:dyDescent="0.25"/>
  <cols>
    <col min="3" max="3" width="10.85546875" customWidth="1"/>
    <col min="4" max="4" width="26.28515625" customWidth="1"/>
    <col min="5" max="5" width="27.57031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656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657</v>
      </c>
      <c r="C6" s="654"/>
      <c r="D6" s="655"/>
      <c r="E6" s="6">
        <v>8698589.7899999991</v>
      </c>
    </row>
    <row r="7" spans="1:5" x14ac:dyDescent="0.25">
      <c r="A7" s="5" t="s">
        <v>7</v>
      </c>
      <c r="B7" s="653" t="s">
        <v>658</v>
      </c>
      <c r="C7" s="654"/>
      <c r="D7" s="655"/>
      <c r="E7" s="7">
        <v>4850</v>
      </c>
    </row>
    <row r="8" spans="1:5" x14ac:dyDescent="0.25">
      <c r="A8" s="8">
        <v>2.1</v>
      </c>
      <c r="B8" s="644" t="s">
        <v>618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562</v>
      </c>
      <c r="C22" s="660"/>
      <c r="D22" s="661"/>
      <c r="E22" s="7" t="s">
        <v>10</v>
      </c>
    </row>
    <row r="23" spans="1:5" x14ac:dyDescent="0.25">
      <c r="A23" s="8">
        <v>2.15</v>
      </c>
      <c r="B23" s="230" t="s">
        <v>24</v>
      </c>
      <c r="C23" s="231"/>
      <c r="D23" s="232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4850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619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8703439.7899999991</v>
      </c>
    </row>
    <row r="38" spans="1:5" x14ac:dyDescent="0.25">
      <c r="A38" s="5" t="s">
        <v>46</v>
      </c>
      <c r="B38" s="653" t="s">
        <v>659</v>
      </c>
      <c r="C38" s="654"/>
      <c r="D38" s="655"/>
      <c r="E38" s="7">
        <v>3990</v>
      </c>
    </row>
    <row r="39" spans="1:5" x14ac:dyDescent="0.25">
      <c r="A39" s="5"/>
      <c r="B39" s="644" t="s">
        <v>660</v>
      </c>
      <c r="C39" s="645"/>
      <c r="D39" s="646"/>
      <c r="E39" s="16">
        <v>1000</v>
      </c>
    </row>
    <row r="40" spans="1:5" x14ac:dyDescent="0.25">
      <c r="A40" s="5"/>
      <c r="B40" s="644" t="s">
        <v>661</v>
      </c>
      <c r="C40" s="645"/>
      <c r="D40" s="646"/>
      <c r="E40" s="7">
        <v>2990</v>
      </c>
    </row>
    <row r="41" spans="1:5" x14ac:dyDescent="0.25">
      <c r="A41" s="5"/>
      <c r="B41" s="647"/>
      <c r="C41" s="648"/>
      <c r="D41" s="649"/>
      <c r="E41" s="16"/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662</v>
      </c>
      <c r="C54" s="698"/>
      <c r="D54" s="699"/>
      <c r="E54" s="15">
        <f>-E38+E37</f>
        <v>8699449.7899999991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3" sqref="J13"/>
    </sheetView>
  </sheetViews>
  <sheetFormatPr defaultRowHeight="15" x14ac:dyDescent="0.25"/>
  <cols>
    <col min="2" max="2" width="14.140625" customWidth="1"/>
    <col min="3" max="3" width="17.7109375" customWidth="1"/>
    <col min="4" max="4" width="18.7109375" customWidth="1"/>
    <col min="5" max="5" width="25" customWidth="1"/>
  </cols>
  <sheetData>
    <row r="2" spans="1:5" x14ac:dyDescent="0.25">
      <c r="A2" t="s">
        <v>10</v>
      </c>
      <c r="B2" s="305" t="s">
        <v>865</v>
      </c>
      <c r="C2" s="305"/>
      <c r="D2" s="305"/>
      <c r="E2" s="305"/>
    </row>
    <row r="3" spans="1:5" x14ac:dyDescent="0.25">
      <c r="A3" s="662" t="s">
        <v>0</v>
      </c>
      <c r="B3" s="663"/>
      <c r="C3" s="1" t="s">
        <v>1719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666" t="s">
        <v>867</v>
      </c>
      <c r="B5" s="667"/>
      <c r="C5" s="667"/>
      <c r="D5" s="667"/>
      <c r="E5" s="4" t="s">
        <v>868</v>
      </c>
    </row>
    <row r="6" spans="1:5" ht="15" customHeight="1" x14ac:dyDescent="0.25">
      <c r="A6" s="5" t="s">
        <v>5</v>
      </c>
      <c r="B6" s="653" t="s">
        <v>1720</v>
      </c>
      <c r="C6" s="654"/>
      <c r="D6" s="655"/>
      <c r="E6" s="6">
        <v>10437761.630000001</v>
      </c>
    </row>
    <row r="7" spans="1:5" ht="15" customHeight="1" x14ac:dyDescent="0.25">
      <c r="A7" s="5" t="s">
        <v>7</v>
      </c>
      <c r="B7" s="668" t="s">
        <v>1721</v>
      </c>
      <c r="C7" s="669"/>
      <c r="D7" s="670"/>
      <c r="E7" s="306">
        <v>10812234.5</v>
      </c>
    </row>
    <row r="8" spans="1:5" ht="15" customHeight="1" x14ac:dyDescent="0.25">
      <c r="A8" s="8">
        <v>2.1</v>
      </c>
      <c r="B8" s="644" t="s">
        <v>1706</v>
      </c>
      <c r="C8" s="645"/>
      <c r="D8" s="646"/>
      <c r="E8" s="7" t="s">
        <v>10</v>
      </c>
    </row>
    <row r="9" spans="1:5" ht="15" customHeight="1" x14ac:dyDescent="0.25">
      <c r="A9" s="8">
        <v>2.2000000000000002</v>
      </c>
      <c r="B9" s="644" t="s">
        <v>11</v>
      </c>
      <c r="C9" s="645"/>
      <c r="D9" s="646"/>
      <c r="E9" s="7">
        <v>2802832.7</v>
      </c>
    </row>
    <row r="10" spans="1:5" ht="15" customHeight="1" x14ac:dyDescent="0.25">
      <c r="A10" s="9">
        <v>2.2999999999999998</v>
      </c>
      <c r="B10" s="644" t="s">
        <v>12</v>
      </c>
      <c r="C10" s="645"/>
      <c r="D10" s="646"/>
      <c r="E10" s="7"/>
    </row>
    <row r="11" spans="1:5" ht="15" customHeight="1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ht="15" customHeight="1" x14ac:dyDescent="0.25">
      <c r="A12" s="8">
        <v>2.4</v>
      </c>
      <c r="B12" s="644" t="s">
        <v>13</v>
      </c>
      <c r="C12" s="645"/>
      <c r="D12" s="646"/>
      <c r="E12" s="7">
        <v>7102916.6699999999</v>
      </c>
    </row>
    <row r="13" spans="1:5" ht="15" customHeight="1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ht="15" customHeight="1" x14ac:dyDescent="0.25">
      <c r="A14" s="8">
        <v>2.6</v>
      </c>
      <c r="B14" s="644" t="s">
        <v>15</v>
      </c>
      <c r="C14" s="645"/>
      <c r="D14" s="646"/>
      <c r="E14" s="7"/>
    </row>
    <row r="15" spans="1:5" ht="15" customHeight="1" x14ac:dyDescent="0.25">
      <c r="A15" s="8">
        <v>2.7</v>
      </c>
      <c r="B15" s="644" t="s">
        <v>1691</v>
      </c>
      <c r="C15" s="645"/>
      <c r="D15" s="646"/>
      <c r="E15" s="7" t="s">
        <v>10</v>
      </c>
    </row>
    <row r="16" spans="1:5" ht="15" customHeight="1" x14ac:dyDescent="0.25">
      <c r="A16" s="8">
        <v>2.8</v>
      </c>
      <c r="B16" s="644" t="s">
        <v>18</v>
      </c>
      <c r="C16" s="645"/>
      <c r="D16" s="646"/>
      <c r="E16" s="7" t="s">
        <v>10</v>
      </c>
    </row>
    <row r="17" spans="1:5" ht="15" customHeight="1" x14ac:dyDescent="0.25">
      <c r="A17" s="8">
        <v>2.9</v>
      </c>
      <c r="B17" s="644" t="s">
        <v>19</v>
      </c>
      <c r="C17" s="645"/>
      <c r="D17" s="646"/>
      <c r="E17" s="7" t="s">
        <v>10</v>
      </c>
    </row>
    <row r="18" spans="1:5" ht="15" customHeight="1" x14ac:dyDescent="0.25">
      <c r="A18" s="10">
        <v>2.1</v>
      </c>
      <c r="B18" s="644" t="s">
        <v>20</v>
      </c>
      <c r="C18" s="645"/>
      <c r="D18" s="646"/>
      <c r="E18" s="7" t="s">
        <v>10</v>
      </c>
    </row>
    <row r="19" spans="1:5" ht="15" customHeight="1" x14ac:dyDescent="0.25">
      <c r="A19" s="8">
        <v>2.11</v>
      </c>
      <c r="B19" s="644" t="s">
        <v>21</v>
      </c>
      <c r="C19" s="645"/>
      <c r="D19" s="646"/>
      <c r="E19" s="7">
        <v>0</v>
      </c>
    </row>
    <row r="20" spans="1:5" ht="15" customHeight="1" x14ac:dyDescent="0.25">
      <c r="A20" s="8">
        <v>2.12</v>
      </c>
      <c r="B20" s="644" t="s">
        <v>1654</v>
      </c>
      <c r="C20" s="645"/>
      <c r="D20" s="646"/>
      <c r="E20" s="7" t="s">
        <v>10</v>
      </c>
    </row>
    <row r="21" spans="1:5" ht="15" customHeight="1" x14ac:dyDescent="0.25">
      <c r="A21" s="8">
        <v>2.13</v>
      </c>
      <c r="B21" s="659" t="s">
        <v>1532</v>
      </c>
      <c r="C21" s="660"/>
      <c r="D21" s="661"/>
      <c r="E21" s="7" t="s">
        <v>10</v>
      </c>
    </row>
    <row r="22" spans="1:5" x14ac:dyDescent="0.25">
      <c r="A22" s="8">
        <v>2.14</v>
      </c>
      <c r="B22" s="605" t="s">
        <v>24</v>
      </c>
      <c r="C22" s="606"/>
      <c r="D22" s="607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3800</v>
      </c>
    </row>
    <row r="24" spans="1:5" ht="15" customHeight="1" x14ac:dyDescent="0.25">
      <c r="A24" s="8">
        <v>2.16</v>
      </c>
      <c r="B24" s="644" t="s">
        <v>1110</v>
      </c>
      <c r="C24" s="645"/>
      <c r="D24" s="646"/>
      <c r="E24" s="7"/>
    </row>
    <row r="25" spans="1:5" ht="15" customHeight="1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ht="15" customHeight="1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ht="15" customHeight="1" x14ac:dyDescent="0.25">
      <c r="A27" s="8">
        <v>2.19</v>
      </c>
      <c r="B27" s="644" t="s">
        <v>1692</v>
      </c>
      <c r="C27" s="645"/>
      <c r="D27" s="646"/>
      <c r="E27" s="7" t="s">
        <v>10</v>
      </c>
    </row>
    <row r="28" spans="1:5" ht="15" customHeight="1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ht="15" customHeight="1" x14ac:dyDescent="0.25">
      <c r="A29" s="9" t="s">
        <v>31</v>
      </c>
      <c r="B29" s="644" t="s">
        <v>1639</v>
      </c>
      <c r="C29" s="645"/>
      <c r="D29" s="646"/>
      <c r="E29" s="7" t="s">
        <v>10</v>
      </c>
    </row>
    <row r="30" spans="1:5" ht="15" customHeight="1" x14ac:dyDescent="0.25">
      <c r="A30" s="8">
        <v>2.2200000000000002</v>
      </c>
      <c r="B30" s="644" t="s">
        <v>1375</v>
      </c>
      <c r="C30" s="645"/>
      <c r="D30" s="646"/>
      <c r="E30" s="7" t="s">
        <v>10</v>
      </c>
    </row>
    <row r="31" spans="1:5" ht="15" customHeight="1" x14ac:dyDescent="0.25">
      <c r="A31" s="9" t="s">
        <v>34</v>
      </c>
      <c r="B31" s="644" t="s">
        <v>1707</v>
      </c>
      <c r="C31" s="645"/>
      <c r="D31" s="646"/>
      <c r="E31" s="7">
        <v>0</v>
      </c>
    </row>
    <row r="32" spans="1:5" ht="15" customHeight="1" x14ac:dyDescent="0.25">
      <c r="A32" s="14" t="s">
        <v>36</v>
      </c>
      <c r="B32" s="644" t="s">
        <v>1375</v>
      </c>
      <c r="C32" s="645"/>
      <c r="D32" s="646"/>
      <c r="E32" s="7" t="s">
        <v>10</v>
      </c>
    </row>
    <row r="33" spans="1:5" ht="15" customHeight="1" x14ac:dyDescent="0.25">
      <c r="A33" s="9" t="s">
        <v>38</v>
      </c>
      <c r="B33" s="644" t="s">
        <v>853</v>
      </c>
      <c r="C33" s="645"/>
      <c r="D33" s="646"/>
      <c r="E33" s="7">
        <v>500000</v>
      </c>
    </row>
    <row r="34" spans="1:5" ht="15" customHeight="1" x14ac:dyDescent="0.25">
      <c r="A34" s="9" t="s">
        <v>40</v>
      </c>
      <c r="B34" s="644" t="s">
        <v>1603</v>
      </c>
      <c r="C34" s="645"/>
      <c r="D34" s="646"/>
      <c r="E34" s="7" t="s">
        <v>10</v>
      </c>
    </row>
    <row r="35" spans="1:5" ht="15" customHeight="1" x14ac:dyDescent="0.25">
      <c r="A35" s="9" t="s">
        <v>42</v>
      </c>
      <c r="B35" s="644" t="s">
        <v>43</v>
      </c>
      <c r="C35" s="645"/>
      <c r="D35" s="646"/>
      <c r="E35" s="7"/>
    </row>
    <row r="36" spans="1:5" ht="15" customHeight="1" x14ac:dyDescent="0.25">
      <c r="A36" s="5" t="s">
        <v>44</v>
      </c>
      <c r="B36" s="653" t="s">
        <v>45</v>
      </c>
      <c r="C36" s="654"/>
      <c r="D36" s="655"/>
      <c r="E36" s="15">
        <f>+E7+E6</f>
        <v>21249996.130000003</v>
      </c>
    </row>
    <row r="37" spans="1:5" ht="15" customHeight="1" x14ac:dyDescent="0.25">
      <c r="A37" s="5" t="s">
        <v>46</v>
      </c>
      <c r="B37" s="656" t="s">
        <v>1722</v>
      </c>
      <c r="C37" s="657"/>
      <c r="D37" s="658"/>
      <c r="E37" s="307">
        <v>4844755.42</v>
      </c>
    </row>
    <row r="38" spans="1:5" ht="15" customHeight="1" x14ac:dyDescent="0.25">
      <c r="A38" s="5"/>
      <c r="B38" s="644" t="s">
        <v>203</v>
      </c>
      <c r="C38" s="645"/>
      <c r="D38" s="646"/>
      <c r="E38" s="16">
        <v>4040708.34</v>
      </c>
    </row>
    <row r="39" spans="1:5" ht="15" customHeight="1" x14ac:dyDescent="0.25">
      <c r="A39" s="5"/>
      <c r="B39" s="644" t="s">
        <v>1723</v>
      </c>
      <c r="C39" s="645"/>
      <c r="D39" s="646"/>
      <c r="E39" s="7">
        <v>804047.08</v>
      </c>
    </row>
    <row r="40" spans="1:5" x14ac:dyDescent="0.25">
      <c r="A40" s="5"/>
      <c r="B40" s="647" t="s">
        <v>10</v>
      </c>
      <c r="C40" s="648"/>
      <c r="D40" s="649"/>
      <c r="E40" s="16" t="s">
        <v>10</v>
      </c>
    </row>
    <row r="41" spans="1:5" x14ac:dyDescent="0.25">
      <c r="A41" s="5"/>
      <c r="B41" s="650" t="s">
        <v>10</v>
      </c>
      <c r="C41" s="651"/>
      <c r="D41" s="652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/>
      <c r="C43" s="645"/>
      <c r="D43" s="646"/>
      <c r="E43" s="7"/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/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1724</v>
      </c>
      <c r="C53" s="642"/>
      <c r="D53" s="643"/>
      <c r="E53" s="308">
        <f>-E37+E36</f>
        <v>16405240.710000003</v>
      </c>
    </row>
  </sheetData>
  <mergeCells count="50">
    <mergeCell ref="B9:D9"/>
    <mergeCell ref="A3:B3"/>
    <mergeCell ref="D3:E3"/>
    <mergeCell ref="A5:D5"/>
    <mergeCell ref="B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4:D34"/>
    <mergeCell ref="B24:D24"/>
    <mergeCell ref="B25:D25"/>
    <mergeCell ref="B26:D26"/>
    <mergeCell ref="B27:D27"/>
    <mergeCell ref="B28:D28"/>
    <mergeCell ref="B33:D33"/>
    <mergeCell ref="B23:D23"/>
    <mergeCell ref="B29:D29"/>
    <mergeCell ref="B30:D30"/>
    <mergeCell ref="B31:D31"/>
    <mergeCell ref="B32:D3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3:D53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G8" sqref="G8"/>
    </sheetView>
  </sheetViews>
  <sheetFormatPr defaultRowHeight="15" x14ac:dyDescent="0.25"/>
  <cols>
    <col min="3" max="3" width="14.5703125" customWidth="1"/>
    <col min="4" max="4" width="18.28515625" customWidth="1"/>
    <col min="5" max="5" width="36.71093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649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650</v>
      </c>
      <c r="C6" s="654"/>
      <c r="D6" s="655"/>
      <c r="E6" s="6">
        <v>9123394.25</v>
      </c>
    </row>
    <row r="7" spans="1:5" x14ac:dyDescent="0.25">
      <c r="A7" s="5" t="s">
        <v>7</v>
      </c>
      <c r="B7" s="653" t="s">
        <v>651</v>
      </c>
      <c r="C7" s="654"/>
      <c r="D7" s="655"/>
      <c r="E7" s="7">
        <v>4200</v>
      </c>
    </row>
    <row r="8" spans="1:5" x14ac:dyDescent="0.25">
      <c r="A8" s="8">
        <v>2.1</v>
      </c>
      <c r="B8" s="644" t="s">
        <v>618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562</v>
      </c>
      <c r="C22" s="660"/>
      <c r="D22" s="661"/>
      <c r="E22" s="7" t="s">
        <v>10</v>
      </c>
    </row>
    <row r="23" spans="1:5" x14ac:dyDescent="0.25">
      <c r="A23" s="8">
        <v>2.15</v>
      </c>
      <c r="B23" s="227" t="s">
        <v>24</v>
      </c>
      <c r="C23" s="228"/>
      <c r="D23" s="229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4200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619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9127594.25</v>
      </c>
    </row>
    <row r="38" spans="1:5" x14ac:dyDescent="0.25">
      <c r="A38" s="5" t="s">
        <v>46</v>
      </c>
      <c r="B38" s="653" t="s">
        <v>652</v>
      </c>
      <c r="C38" s="654"/>
      <c r="D38" s="655"/>
      <c r="E38" s="7">
        <v>429004.46</v>
      </c>
    </row>
    <row r="39" spans="1:5" x14ac:dyDescent="0.25">
      <c r="A39" s="5"/>
      <c r="B39" s="644" t="s">
        <v>653</v>
      </c>
      <c r="C39" s="645"/>
      <c r="D39" s="646"/>
      <c r="E39" s="16">
        <v>214502.23</v>
      </c>
    </row>
    <row r="40" spans="1:5" x14ac:dyDescent="0.25">
      <c r="A40" s="5"/>
      <c r="B40" s="644" t="s">
        <v>654</v>
      </c>
      <c r="C40" s="645"/>
      <c r="D40" s="646"/>
      <c r="E40" s="7">
        <v>214502.23</v>
      </c>
    </row>
    <row r="41" spans="1:5" x14ac:dyDescent="0.25">
      <c r="A41" s="5"/>
      <c r="B41" s="647"/>
      <c r="C41" s="648"/>
      <c r="D41" s="649"/>
      <c r="E41" s="16"/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655</v>
      </c>
      <c r="C54" s="698"/>
      <c r="D54" s="699"/>
      <c r="E54" s="15">
        <f>-E38+E37</f>
        <v>8698589.7899999991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J49" sqref="J49"/>
    </sheetView>
  </sheetViews>
  <sheetFormatPr defaultRowHeight="15" x14ac:dyDescent="0.25"/>
  <cols>
    <col min="2" max="2" width="14.7109375" customWidth="1"/>
    <col min="3" max="3" width="15.7109375" customWidth="1"/>
    <col min="4" max="4" width="20.85546875" customWidth="1"/>
    <col min="5" max="5" width="31.57031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642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643</v>
      </c>
      <c r="C6" s="654"/>
      <c r="D6" s="655"/>
      <c r="E6" s="6">
        <v>9988931.0600000005</v>
      </c>
    </row>
    <row r="7" spans="1:5" x14ac:dyDescent="0.25">
      <c r="A7" s="5" t="s">
        <v>7</v>
      </c>
      <c r="B7" s="653" t="s">
        <v>644</v>
      </c>
      <c r="C7" s="654"/>
      <c r="D7" s="655"/>
      <c r="E7" s="7">
        <v>2576693.04</v>
      </c>
    </row>
    <row r="8" spans="1:5" x14ac:dyDescent="0.25">
      <c r="A8" s="8">
        <v>2.1</v>
      </c>
      <c r="B8" s="644" t="s">
        <v>618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562</v>
      </c>
      <c r="C22" s="660"/>
      <c r="D22" s="661"/>
      <c r="E22" s="7" t="s">
        <v>10</v>
      </c>
    </row>
    <row r="23" spans="1:5" x14ac:dyDescent="0.25">
      <c r="A23" s="8">
        <v>2.15</v>
      </c>
      <c r="B23" s="224" t="s">
        <v>24</v>
      </c>
      <c r="C23" s="225"/>
      <c r="D23" s="226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5700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645</v>
      </c>
      <c r="C28" s="645"/>
      <c r="D28" s="646"/>
      <c r="E28" s="7">
        <v>2170993.04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619</v>
      </c>
      <c r="C33" s="645"/>
      <c r="D33" s="646"/>
      <c r="E33" s="7">
        <v>400000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12565624.100000001</v>
      </c>
    </row>
    <row r="38" spans="1:5" x14ac:dyDescent="0.25">
      <c r="A38" s="5" t="s">
        <v>46</v>
      </c>
      <c r="B38" s="653" t="s">
        <v>646</v>
      </c>
      <c r="C38" s="654"/>
      <c r="D38" s="655"/>
      <c r="E38" s="7">
        <v>1661451.2</v>
      </c>
    </row>
    <row r="39" spans="1:5" x14ac:dyDescent="0.25">
      <c r="A39" s="5"/>
      <c r="B39" s="644" t="s">
        <v>124</v>
      </c>
      <c r="C39" s="645"/>
      <c r="D39" s="646"/>
      <c r="E39" s="16">
        <v>1654251.2</v>
      </c>
    </row>
    <row r="40" spans="1:5" x14ac:dyDescent="0.25">
      <c r="A40" s="5"/>
      <c r="B40" s="644" t="s">
        <v>647</v>
      </c>
      <c r="C40" s="645"/>
      <c r="D40" s="646"/>
      <c r="E40" s="7">
        <v>7200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58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648</v>
      </c>
      <c r="C54" s="698"/>
      <c r="D54" s="699"/>
      <c r="E54" s="15">
        <f>-E38+E37</f>
        <v>10904172.900000002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I16" sqref="I16"/>
    </sheetView>
  </sheetViews>
  <sheetFormatPr defaultRowHeight="15" x14ac:dyDescent="0.25"/>
  <cols>
    <col min="3" max="3" width="15.7109375" customWidth="1"/>
    <col min="4" max="4" width="22.42578125" customWidth="1"/>
    <col min="5" max="5" width="30.855468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635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636</v>
      </c>
      <c r="C6" s="654"/>
      <c r="D6" s="655"/>
      <c r="E6" s="6">
        <v>10300061</v>
      </c>
    </row>
    <row r="7" spans="1:5" x14ac:dyDescent="0.25">
      <c r="A7" s="5" t="s">
        <v>7</v>
      </c>
      <c r="B7" s="653" t="s">
        <v>637</v>
      </c>
      <c r="C7" s="654"/>
      <c r="D7" s="655"/>
      <c r="E7" s="7">
        <v>605900</v>
      </c>
    </row>
    <row r="8" spans="1:5" x14ac:dyDescent="0.25">
      <c r="A8" s="8">
        <v>2.1</v>
      </c>
      <c r="B8" s="644" t="s">
        <v>618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562</v>
      </c>
      <c r="C22" s="660"/>
      <c r="D22" s="661"/>
      <c r="E22" s="7" t="s">
        <v>10</v>
      </c>
    </row>
    <row r="23" spans="1:5" x14ac:dyDescent="0.25">
      <c r="A23" s="8">
        <v>2.15</v>
      </c>
      <c r="B23" s="221" t="s">
        <v>24</v>
      </c>
      <c r="C23" s="222"/>
      <c r="D23" s="223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5900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496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619</v>
      </c>
      <c r="C33" s="645"/>
      <c r="D33" s="646"/>
      <c r="E33" s="7">
        <v>600000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10905961</v>
      </c>
    </row>
    <row r="38" spans="1:5" x14ac:dyDescent="0.25">
      <c r="A38" s="5" t="s">
        <v>46</v>
      </c>
      <c r="B38" s="653" t="s">
        <v>638</v>
      </c>
      <c r="C38" s="654"/>
      <c r="D38" s="655"/>
      <c r="E38" s="7">
        <v>917029.94</v>
      </c>
    </row>
    <row r="39" spans="1:5" x14ac:dyDescent="0.25">
      <c r="A39" s="5"/>
      <c r="B39" s="644" t="s">
        <v>639</v>
      </c>
      <c r="C39" s="645"/>
      <c r="D39" s="646"/>
      <c r="E39" s="16">
        <v>533524.19999999995</v>
      </c>
    </row>
    <row r="40" spans="1:5" x14ac:dyDescent="0.25">
      <c r="A40" s="5"/>
      <c r="B40" s="644" t="s">
        <v>640</v>
      </c>
      <c r="C40" s="645"/>
      <c r="D40" s="646"/>
      <c r="E40" s="7">
        <v>383505.74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58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641</v>
      </c>
      <c r="C54" s="698"/>
      <c r="D54" s="699"/>
      <c r="E54" s="15">
        <f>-E38+E37</f>
        <v>9988931.0600000005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4" workbookViewId="0">
      <selection activeCell="H14" sqref="H14"/>
    </sheetView>
  </sheetViews>
  <sheetFormatPr defaultRowHeight="15" x14ac:dyDescent="0.25"/>
  <cols>
    <col min="3" max="3" width="15.28515625" customWidth="1"/>
    <col min="4" max="4" width="17.140625" customWidth="1"/>
    <col min="5" max="5" width="28.1406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623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624</v>
      </c>
      <c r="C6" s="654"/>
      <c r="D6" s="655"/>
      <c r="E6" s="6">
        <v>13543358.130000001</v>
      </c>
    </row>
    <row r="7" spans="1:5" x14ac:dyDescent="0.25">
      <c r="A7" s="5" t="s">
        <v>7</v>
      </c>
      <c r="B7" s="653" t="s">
        <v>625</v>
      </c>
      <c r="C7" s="654"/>
      <c r="D7" s="655"/>
      <c r="E7" s="7">
        <v>612859.71</v>
      </c>
    </row>
    <row r="8" spans="1:5" x14ac:dyDescent="0.25">
      <c r="A8" s="8">
        <v>2.1</v>
      </c>
      <c r="B8" s="644" t="s">
        <v>618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>
        <v>346601.38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>
        <v>259208.33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562</v>
      </c>
      <c r="C22" s="660"/>
      <c r="D22" s="661"/>
      <c r="E22" s="7" t="s">
        <v>10</v>
      </c>
    </row>
    <row r="23" spans="1:5" x14ac:dyDescent="0.25">
      <c r="A23" s="8">
        <v>2.15</v>
      </c>
      <c r="B23" s="218" t="s">
        <v>24</v>
      </c>
      <c r="C23" s="219"/>
      <c r="D23" s="220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7050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496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619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14156217.84</v>
      </c>
    </row>
    <row r="38" spans="1:5" x14ac:dyDescent="0.25">
      <c r="A38" s="5" t="s">
        <v>46</v>
      </c>
      <c r="B38" s="653" t="s">
        <v>626</v>
      </c>
      <c r="C38" s="654"/>
      <c r="D38" s="655"/>
      <c r="E38" s="7">
        <v>3856156.84</v>
      </c>
    </row>
    <row r="39" spans="1:5" x14ac:dyDescent="0.25">
      <c r="A39" s="5"/>
      <c r="B39" s="644" t="s">
        <v>627</v>
      </c>
      <c r="C39" s="645"/>
      <c r="D39" s="646"/>
      <c r="E39" s="16">
        <v>1287543.9099999999</v>
      </c>
    </row>
    <row r="40" spans="1:5" x14ac:dyDescent="0.25">
      <c r="A40" s="5"/>
      <c r="B40" s="644" t="s">
        <v>628</v>
      </c>
      <c r="C40" s="645"/>
      <c r="D40" s="646"/>
      <c r="E40" s="7">
        <v>635484</v>
      </c>
    </row>
    <row r="41" spans="1:5" x14ac:dyDescent="0.25">
      <c r="A41" s="5"/>
      <c r="B41" s="647" t="s">
        <v>629</v>
      </c>
      <c r="C41" s="648"/>
      <c r="D41" s="649"/>
      <c r="E41" s="16">
        <v>190196.33</v>
      </c>
    </row>
    <row r="42" spans="1:5" x14ac:dyDescent="0.25">
      <c r="A42" s="5"/>
      <c r="B42" s="644" t="s">
        <v>630</v>
      </c>
      <c r="C42" s="645"/>
      <c r="D42" s="646"/>
      <c r="E42" s="7">
        <v>119453.85</v>
      </c>
    </row>
    <row r="43" spans="1:5" x14ac:dyDescent="0.25">
      <c r="A43" s="5"/>
      <c r="B43" s="644" t="s">
        <v>631</v>
      </c>
      <c r="C43" s="645"/>
      <c r="D43" s="646"/>
      <c r="E43" s="7">
        <v>122041.15</v>
      </c>
    </row>
    <row r="44" spans="1:5" x14ac:dyDescent="0.25">
      <c r="A44" s="5"/>
      <c r="B44" s="644" t="s">
        <v>220</v>
      </c>
      <c r="C44" s="645"/>
      <c r="D44" s="646"/>
      <c r="E44" s="7">
        <v>40607.839999999997</v>
      </c>
    </row>
    <row r="45" spans="1:5" x14ac:dyDescent="0.25">
      <c r="A45" s="5"/>
      <c r="B45" s="644" t="s">
        <v>632</v>
      </c>
      <c r="C45" s="645"/>
      <c r="D45" s="646"/>
      <c r="E45" s="7">
        <v>1454163.76</v>
      </c>
    </row>
    <row r="46" spans="1:5" x14ac:dyDescent="0.25">
      <c r="A46" s="5"/>
      <c r="B46" s="644" t="s">
        <v>633</v>
      </c>
      <c r="C46" s="645"/>
      <c r="D46" s="646"/>
      <c r="E46" s="7">
        <v>6666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634</v>
      </c>
      <c r="C54" s="698"/>
      <c r="D54" s="699"/>
      <c r="E54" s="15">
        <f>-E38+E37</f>
        <v>10300061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22" workbookViewId="0">
      <selection activeCell="J23" sqref="J23"/>
    </sheetView>
  </sheetViews>
  <sheetFormatPr defaultRowHeight="15" x14ac:dyDescent="0.25"/>
  <cols>
    <col min="3" max="3" width="14.85546875" customWidth="1"/>
    <col min="4" max="4" width="18" customWidth="1"/>
    <col min="5" max="5" width="25.425781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615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616</v>
      </c>
      <c r="C6" s="654"/>
      <c r="D6" s="655"/>
      <c r="E6" s="6">
        <v>2530048.46</v>
      </c>
    </row>
    <row r="7" spans="1:5" x14ac:dyDescent="0.25">
      <c r="A7" s="5" t="s">
        <v>7</v>
      </c>
      <c r="B7" s="653" t="s">
        <v>617</v>
      </c>
      <c r="C7" s="654"/>
      <c r="D7" s="655"/>
      <c r="E7" s="7">
        <v>39113261.25</v>
      </c>
    </row>
    <row r="8" spans="1:5" x14ac:dyDescent="0.25">
      <c r="A8" s="8">
        <v>2.1</v>
      </c>
      <c r="B8" s="644" t="s">
        <v>618</v>
      </c>
      <c r="C8" s="645"/>
      <c r="D8" s="646"/>
      <c r="E8" s="7">
        <v>24727061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>
        <v>194916.67</v>
      </c>
    </row>
    <row r="12" spans="1:5" x14ac:dyDescent="0.25">
      <c r="A12" s="8">
        <v>2.4</v>
      </c>
      <c r="B12" s="644" t="s">
        <v>13</v>
      </c>
      <c r="C12" s="645"/>
      <c r="D12" s="646"/>
      <c r="E12" s="7">
        <v>7102916.6699999999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>
        <v>574809.66</v>
      </c>
    </row>
    <row r="18" spans="1:5" x14ac:dyDescent="0.25">
      <c r="A18" s="8">
        <v>2.1</v>
      </c>
      <c r="B18" s="644" t="s">
        <v>19</v>
      </c>
      <c r="C18" s="645"/>
      <c r="D18" s="646"/>
      <c r="E18" s="7">
        <v>903750</v>
      </c>
    </row>
    <row r="19" spans="1:5" x14ac:dyDescent="0.25">
      <c r="A19" s="10">
        <v>2.11</v>
      </c>
      <c r="B19" s="644" t="s">
        <v>20</v>
      </c>
      <c r="C19" s="645"/>
      <c r="D19" s="646"/>
      <c r="E19" s="7">
        <v>3229916.67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562</v>
      </c>
      <c r="C22" s="660"/>
      <c r="D22" s="661"/>
      <c r="E22" s="7" t="s">
        <v>10</v>
      </c>
    </row>
    <row r="23" spans="1:5" x14ac:dyDescent="0.25">
      <c r="A23" s="8">
        <v>2.15</v>
      </c>
      <c r="B23" s="215" t="s">
        <v>24</v>
      </c>
      <c r="C23" s="216"/>
      <c r="D23" s="217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7000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496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619</v>
      </c>
      <c r="C33" s="645"/>
      <c r="D33" s="646"/>
      <c r="E33" s="7">
        <v>2372890.58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41643309.710000001</v>
      </c>
    </row>
    <row r="38" spans="1:5" x14ac:dyDescent="0.25">
      <c r="A38" s="5" t="s">
        <v>46</v>
      </c>
      <c r="B38" s="653" t="s">
        <v>620</v>
      </c>
      <c r="C38" s="654"/>
      <c r="D38" s="655"/>
      <c r="E38" s="7">
        <v>28099951.579999998</v>
      </c>
    </row>
    <row r="39" spans="1:5" x14ac:dyDescent="0.25">
      <c r="A39" s="5"/>
      <c r="B39" s="644" t="s">
        <v>621</v>
      </c>
      <c r="C39" s="645"/>
      <c r="D39" s="646"/>
      <c r="E39" s="16">
        <v>28099951.579999998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622</v>
      </c>
      <c r="C54" s="698"/>
      <c r="D54" s="699"/>
      <c r="E54" s="15">
        <f>-E38+E37</f>
        <v>13543358.130000003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3" sqref="O13"/>
    </sheetView>
  </sheetViews>
  <sheetFormatPr defaultRowHeight="15" x14ac:dyDescent="0.25"/>
  <sheetData/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J20" sqref="J20"/>
    </sheetView>
  </sheetViews>
  <sheetFormatPr defaultRowHeight="15" x14ac:dyDescent="0.25"/>
  <cols>
    <col min="2" max="2" width="16.28515625" customWidth="1"/>
    <col min="3" max="3" width="18" customWidth="1"/>
    <col min="4" max="4" width="23.140625" customWidth="1"/>
    <col min="5" max="5" width="29.855468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609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610</v>
      </c>
      <c r="C6" s="654"/>
      <c r="D6" s="655"/>
      <c r="E6" s="6">
        <v>2673052.46</v>
      </c>
    </row>
    <row r="7" spans="1:5" x14ac:dyDescent="0.25">
      <c r="A7" s="5" t="s">
        <v>7</v>
      </c>
      <c r="B7" s="653" t="s">
        <v>611</v>
      </c>
      <c r="C7" s="654"/>
      <c r="D7" s="655"/>
      <c r="E7" s="7">
        <v>6950</v>
      </c>
    </row>
    <row r="8" spans="1:5" x14ac:dyDescent="0.25">
      <c r="A8" s="8">
        <v>2.1</v>
      </c>
      <c r="B8" s="644" t="s">
        <v>552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/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562</v>
      </c>
      <c r="C22" s="660"/>
      <c r="D22" s="661"/>
      <c r="E22" s="7" t="s">
        <v>10</v>
      </c>
    </row>
    <row r="23" spans="1:5" x14ac:dyDescent="0.25">
      <c r="A23" s="8">
        <v>2.15</v>
      </c>
      <c r="B23" s="212" t="s">
        <v>24</v>
      </c>
      <c r="C23" s="213"/>
      <c r="D23" s="214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6950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496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553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2680002.46</v>
      </c>
    </row>
    <row r="38" spans="1:5" x14ac:dyDescent="0.25">
      <c r="A38" s="5" t="s">
        <v>46</v>
      </c>
      <c r="B38" s="653" t="s">
        <v>612</v>
      </c>
      <c r="C38" s="654"/>
      <c r="D38" s="655"/>
      <c r="E38" s="7">
        <v>27480</v>
      </c>
    </row>
    <row r="39" spans="1:5" x14ac:dyDescent="0.25">
      <c r="A39" s="5"/>
      <c r="B39" s="644" t="s">
        <v>613</v>
      </c>
      <c r="C39" s="645"/>
      <c r="D39" s="646"/>
      <c r="E39" s="16">
        <v>27480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614</v>
      </c>
      <c r="C54" s="698"/>
      <c r="D54" s="699"/>
      <c r="E54" s="15">
        <f>-E38+E37</f>
        <v>2652522.46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16" workbookViewId="0">
      <selection activeCell="H15" sqref="H15"/>
    </sheetView>
  </sheetViews>
  <sheetFormatPr defaultRowHeight="15" x14ac:dyDescent="0.25"/>
  <cols>
    <col min="3" max="3" width="15.42578125" customWidth="1"/>
    <col min="4" max="4" width="18.85546875" customWidth="1"/>
    <col min="5" max="5" width="26.285156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602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603</v>
      </c>
      <c r="C6" s="654"/>
      <c r="D6" s="655"/>
      <c r="E6" s="6">
        <v>2673307.46</v>
      </c>
    </row>
    <row r="7" spans="1:5" x14ac:dyDescent="0.25">
      <c r="A7" s="5" t="s">
        <v>7</v>
      </c>
      <c r="B7" s="653" t="s">
        <v>604</v>
      </c>
      <c r="C7" s="654"/>
      <c r="D7" s="655"/>
      <c r="E7" s="7">
        <v>6450</v>
      </c>
    </row>
    <row r="8" spans="1:5" x14ac:dyDescent="0.25">
      <c r="A8" s="8">
        <v>2.1</v>
      </c>
      <c r="B8" s="644" t="s">
        <v>552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/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562</v>
      </c>
      <c r="C22" s="660"/>
      <c r="D22" s="661"/>
      <c r="E22" s="7" t="s">
        <v>10</v>
      </c>
    </row>
    <row r="23" spans="1:5" x14ac:dyDescent="0.25">
      <c r="A23" s="8">
        <v>2.15</v>
      </c>
      <c r="B23" s="209" t="s">
        <v>24</v>
      </c>
      <c r="C23" s="210"/>
      <c r="D23" s="211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6450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496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553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2679757.46</v>
      </c>
    </row>
    <row r="38" spans="1:5" x14ac:dyDescent="0.25">
      <c r="A38" s="5" t="s">
        <v>46</v>
      </c>
      <c r="B38" s="653" t="s">
        <v>605</v>
      </c>
      <c r="C38" s="654"/>
      <c r="D38" s="655"/>
      <c r="E38" s="7">
        <v>6705</v>
      </c>
    </row>
    <row r="39" spans="1:5" x14ac:dyDescent="0.25">
      <c r="A39" s="5"/>
      <c r="B39" s="644" t="s">
        <v>606</v>
      </c>
      <c r="C39" s="645"/>
      <c r="D39" s="646"/>
      <c r="E39" s="16">
        <v>2730</v>
      </c>
    </row>
    <row r="40" spans="1:5" x14ac:dyDescent="0.25">
      <c r="A40" s="5"/>
      <c r="B40" s="644" t="s">
        <v>607</v>
      </c>
      <c r="C40" s="645"/>
      <c r="D40" s="646"/>
      <c r="E40" s="7">
        <v>3975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608</v>
      </c>
      <c r="C54" s="698"/>
      <c r="D54" s="699"/>
      <c r="E54" s="15">
        <f>-E38+E37</f>
        <v>2673052.46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J18" sqref="J18"/>
    </sheetView>
  </sheetViews>
  <sheetFormatPr defaultRowHeight="15" x14ac:dyDescent="0.25"/>
  <cols>
    <col min="3" max="3" width="18" customWidth="1"/>
    <col min="4" max="4" width="20.140625" customWidth="1"/>
    <col min="5" max="5" width="24.57031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597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598</v>
      </c>
      <c r="C6" s="654"/>
      <c r="D6" s="655"/>
      <c r="E6" s="6">
        <v>2737958.58</v>
      </c>
    </row>
    <row r="7" spans="1:5" x14ac:dyDescent="0.25">
      <c r="A7" s="5" t="s">
        <v>7</v>
      </c>
      <c r="B7" s="653" t="s">
        <v>599</v>
      </c>
      <c r="C7" s="654"/>
      <c r="D7" s="655"/>
      <c r="E7" s="7">
        <v>6100</v>
      </c>
    </row>
    <row r="8" spans="1:5" x14ac:dyDescent="0.25">
      <c r="A8" s="8">
        <v>2.1</v>
      </c>
      <c r="B8" s="644" t="s">
        <v>552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/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562</v>
      </c>
      <c r="C22" s="660"/>
      <c r="D22" s="661"/>
      <c r="E22" s="7" t="s">
        <v>10</v>
      </c>
    </row>
    <row r="23" spans="1:5" x14ac:dyDescent="0.25">
      <c r="A23" s="8">
        <v>2.15</v>
      </c>
      <c r="B23" s="206" t="s">
        <v>24</v>
      </c>
      <c r="C23" s="207"/>
      <c r="D23" s="208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6100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496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553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2744058.58</v>
      </c>
    </row>
    <row r="38" spans="1:5" x14ac:dyDescent="0.25">
      <c r="A38" s="5" t="s">
        <v>46</v>
      </c>
      <c r="B38" s="653" t="s">
        <v>600</v>
      </c>
      <c r="C38" s="654"/>
      <c r="D38" s="655"/>
      <c r="E38" s="7">
        <v>70751.12</v>
      </c>
    </row>
    <row r="39" spans="1:5" x14ac:dyDescent="0.25">
      <c r="A39" s="5"/>
      <c r="B39" s="644" t="s">
        <v>83</v>
      </c>
      <c r="C39" s="645"/>
      <c r="D39" s="646"/>
      <c r="E39" s="16">
        <v>70751.12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601</v>
      </c>
      <c r="C54" s="698"/>
      <c r="D54" s="699"/>
      <c r="E54" s="15">
        <f>-E38+E37</f>
        <v>2673307.46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4"/>
  <sheetViews>
    <sheetView workbookViewId="0">
      <selection activeCell="J22" sqref="J22"/>
    </sheetView>
  </sheetViews>
  <sheetFormatPr defaultRowHeight="15" x14ac:dyDescent="0.25"/>
  <cols>
    <col min="2" max="2" width="16.5703125" customWidth="1"/>
    <col min="3" max="3" width="22.42578125" customWidth="1"/>
    <col min="4" max="4" width="19.42578125" customWidth="1"/>
    <col min="5" max="5" width="24.140625" customWidth="1"/>
  </cols>
  <sheetData>
    <row r="3" spans="1:5" x14ac:dyDescent="0.25">
      <c r="A3" t="s">
        <v>10</v>
      </c>
      <c r="B3" s="305" t="s">
        <v>865</v>
      </c>
      <c r="C3" s="305"/>
      <c r="D3" s="305"/>
      <c r="E3" s="305"/>
    </row>
    <row r="4" spans="1:5" x14ac:dyDescent="0.25">
      <c r="A4" s="662" t="s">
        <v>0</v>
      </c>
      <c r="B4" s="663"/>
      <c r="C4" s="1" t="s">
        <v>1712</v>
      </c>
      <c r="D4" s="664" t="s">
        <v>2</v>
      </c>
      <c r="E4" s="665"/>
    </row>
    <row r="5" spans="1:5" x14ac:dyDescent="0.25">
      <c r="A5" s="2"/>
      <c r="B5" s="3"/>
      <c r="C5" s="3"/>
      <c r="D5" s="3"/>
    </row>
    <row r="6" spans="1:5" x14ac:dyDescent="0.25">
      <c r="A6" s="666" t="s">
        <v>867</v>
      </c>
      <c r="B6" s="667"/>
      <c r="C6" s="667"/>
      <c r="D6" s="667"/>
      <c r="E6" s="4" t="s">
        <v>868</v>
      </c>
    </row>
    <row r="7" spans="1:5" x14ac:dyDescent="0.25">
      <c r="A7" s="5" t="s">
        <v>5</v>
      </c>
      <c r="B7" s="653" t="s">
        <v>1713</v>
      </c>
      <c r="C7" s="654"/>
      <c r="D7" s="655"/>
      <c r="E7" s="6">
        <v>5552632.9900000002</v>
      </c>
    </row>
    <row r="8" spans="1:5" x14ac:dyDescent="0.25">
      <c r="A8" s="5" t="s">
        <v>7</v>
      </c>
      <c r="B8" s="668" t="s">
        <v>1714</v>
      </c>
      <c r="C8" s="669"/>
      <c r="D8" s="670"/>
      <c r="E8" s="306">
        <v>5249508.34</v>
      </c>
    </row>
    <row r="9" spans="1:5" x14ac:dyDescent="0.25">
      <c r="A9" s="8">
        <v>2.1</v>
      </c>
      <c r="B9" s="644" t="s">
        <v>1706</v>
      </c>
      <c r="C9" s="645"/>
      <c r="D9" s="646"/>
      <c r="E9" s="7" t="s">
        <v>10</v>
      </c>
    </row>
    <row r="10" spans="1:5" x14ac:dyDescent="0.25">
      <c r="A10" s="8">
        <v>2.2000000000000002</v>
      </c>
      <c r="B10" s="644" t="s">
        <v>11</v>
      </c>
      <c r="C10" s="645"/>
      <c r="D10" s="646"/>
      <c r="E10" s="7" t="s">
        <v>10</v>
      </c>
    </row>
    <row r="11" spans="1:5" x14ac:dyDescent="0.25">
      <c r="A11" s="9">
        <v>2.2999999999999998</v>
      </c>
      <c r="B11" s="644" t="s">
        <v>12</v>
      </c>
      <c r="C11" s="645"/>
      <c r="D11" s="646"/>
      <c r="E11" s="7"/>
    </row>
    <row r="12" spans="1:5" x14ac:dyDescent="0.25">
      <c r="A12" s="9">
        <v>2.4</v>
      </c>
      <c r="B12" s="644" t="s">
        <v>338</v>
      </c>
      <c r="C12" s="645"/>
      <c r="D12" s="646"/>
      <c r="E12" s="7" t="s">
        <v>10</v>
      </c>
    </row>
    <row r="13" spans="1:5" x14ac:dyDescent="0.25">
      <c r="A13" s="8">
        <v>2.4</v>
      </c>
      <c r="B13" s="644" t="s">
        <v>13</v>
      </c>
      <c r="C13" s="645"/>
      <c r="D13" s="646"/>
      <c r="E13" s="7" t="s">
        <v>10</v>
      </c>
    </row>
    <row r="14" spans="1:5" x14ac:dyDescent="0.25">
      <c r="A14" s="8">
        <v>2.5</v>
      </c>
      <c r="B14" s="644" t="s">
        <v>14</v>
      </c>
      <c r="C14" s="645"/>
      <c r="D14" s="646"/>
      <c r="E14" s="7" t="s">
        <v>10</v>
      </c>
    </row>
    <row r="15" spans="1:5" x14ac:dyDescent="0.25">
      <c r="A15" s="8">
        <v>2.6</v>
      </c>
      <c r="B15" s="644" t="s">
        <v>15</v>
      </c>
      <c r="C15" s="645"/>
      <c r="D15" s="646"/>
      <c r="E15" s="7"/>
    </row>
    <row r="16" spans="1:5" x14ac:dyDescent="0.25">
      <c r="A16" s="8">
        <v>2.7</v>
      </c>
      <c r="B16" s="644" t="s">
        <v>1691</v>
      </c>
      <c r="C16" s="645"/>
      <c r="D16" s="646"/>
      <c r="E16" s="7" t="s">
        <v>10</v>
      </c>
    </row>
    <row r="17" spans="1:5" x14ac:dyDescent="0.25">
      <c r="A17" s="8">
        <v>2.8</v>
      </c>
      <c r="B17" s="644" t="s">
        <v>18</v>
      </c>
      <c r="C17" s="645"/>
      <c r="D17" s="646"/>
      <c r="E17" s="7">
        <v>4040708.34</v>
      </c>
    </row>
    <row r="18" spans="1:5" x14ac:dyDescent="0.25">
      <c r="A18" s="8">
        <v>2.9</v>
      </c>
      <c r="B18" s="644" t="s">
        <v>19</v>
      </c>
      <c r="C18" s="645"/>
      <c r="D18" s="646"/>
      <c r="E18" s="7">
        <v>903750</v>
      </c>
    </row>
    <row r="19" spans="1:5" x14ac:dyDescent="0.25">
      <c r="A19" s="10">
        <v>2.1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2.11</v>
      </c>
      <c r="B20" s="644" t="s">
        <v>21</v>
      </c>
      <c r="C20" s="645"/>
      <c r="D20" s="646"/>
      <c r="E20" s="7">
        <v>0</v>
      </c>
    </row>
    <row r="21" spans="1:5" x14ac:dyDescent="0.25">
      <c r="A21" s="8">
        <v>2.12</v>
      </c>
      <c r="B21" s="644" t="s">
        <v>1654</v>
      </c>
      <c r="C21" s="645"/>
      <c r="D21" s="646"/>
      <c r="E21" s="7" t="s">
        <v>10</v>
      </c>
    </row>
    <row r="22" spans="1:5" x14ac:dyDescent="0.25">
      <c r="A22" s="8">
        <v>2.13</v>
      </c>
      <c r="B22" s="659" t="s">
        <v>1532</v>
      </c>
      <c r="C22" s="660"/>
      <c r="D22" s="661"/>
      <c r="E22" s="7" t="s">
        <v>10</v>
      </c>
    </row>
    <row r="23" spans="1:5" x14ac:dyDescent="0.25">
      <c r="A23" s="8">
        <v>2.14</v>
      </c>
      <c r="B23" s="602" t="s">
        <v>24</v>
      </c>
      <c r="C23" s="603"/>
      <c r="D23" s="604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5050</v>
      </c>
    </row>
    <row r="25" spans="1:5" x14ac:dyDescent="0.25">
      <c r="A25" s="8">
        <v>2.16</v>
      </c>
      <c r="B25" s="644" t="s">
        <v>1110</v>
      </c>
      <c r="C25" s="645"/>
      <c r="D25" s="646"/>
      <c r="E25" s="7"/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1692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1639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1707</v>
      </c>
      <c r="C32" s="645"/>
      <c r="D32" s="646"/>
      <c r="E32" s="7">
        <v>0</v>
      </c>
    </row>
    <row r="33" spans="1:5" x14ac:dyDescent="0.25">
      <c r="A33" s="14" t="s">
        <v>36</v>
      </c>
      <c r="B33" s="644" t="s">
        <v>1375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853</v>
      </c>
      <c r="C34" s="645"/>
      <c r="D34" s="646"/>
      <c r="E34" s="7">
        <v>300000</v>
      </c>
    </row>
    <row r="35" spans="1:5" x14ac:dyDescent="0.25">
      <c r="A35" s="9" t="s">
        <v>40</v>
      </c>
      <c r="B35" s="644" t="s">
        <v>1603</v>
      </c>
      <c r="C35" s="645"/>
      <c r="D35" s="646"/>
      <c r="E35" s="7" t="s">
        <v>10</v>
      </c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+E8+E7</f>
        <v>10802141.33</v>
      </c>
    </row>
    <row r="38" spans="1:5" x14ac:dyDescent="0.25">
      <c r="A38" s="5" t="s">
        <v>46</v>
      </c>
      <c r="B38" s="656" t="s">
        <v>1715</v>
      </c>
      <c r="C38" s="657"/>
      <c r="D38" s="658"/>
      <c r="E38" s="307">
        <v>364379.7</v>
      </c>
    </row>
    <row r="39" spans="1:5" x14ac:dyDescent="0.25">
      <c r="A39" s="5"/>
      <c r="B39" s="644" t="s">
        <v>1716</v>
      </c>
      <c r="C39" s="645"/>
      <c r="D39" s="646"/>
      <c r="E39" s="16">
        <v>478</v>
      </c>
    </row>
    <row r="40" spans="1:5" x14ac:dyDescent="0.25">
      <c r="A40" s="5"/>
      <c r="B40" s="644" t="s">
        <v>1717</v>
      </c>
      <c r="C40" s="645"/>
      <c r="D40" s="646"/>
      <c r="E40" s="7">
        <v>363901.7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50" t="s">
        <v>10</v>
      </c>
      <c r="C42" s="651"/>
      <c r="D42" s="652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/>
      <c r="C44" s="645"/>
      <c r="D44" s="646"/>
      <c r="E44" s="7"/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/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41" t="s">
        <v>1718</v>
      </c>
      <c r="C54" s="642"/>
      <c r="D54" s="643"/>
      <c r="E54" s="308">
        <f>-E38+E37</f>
        <v>10437761.630000001</v>
      </c>
    </row>
  </sheetData>
  <mergeCells count="50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4:D34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3:D53"/>
    <mergeCell ref="B54:D54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I18" sqref="I18"/>
    </sheetView>
  </sheetViews>
  <sheetFormatPr defaultRowHeight="15" x14ac:dyDescent="0.25"/>
  <cols>
    <col min="1" max="1" width="10" customWidth="1"/>
    <col min="2" max="2" width="17.85546875" customWidth="1"/>
    <col min="3" max="3" width="17.7109375" customWidth="1"/>
    <col min="4" max="4" width="16.85546875" customWidth="1"/>
    <col min="5" max="5" width="26.855468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590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591</v>
      </c>
      <c r="C6" s="654"/>
      <c r="D6" s="655"/>
      <c r="E6" s="6">
        <v>3619795.47</v>
      </c>
    </row>
    <row r="7" spans="1:5" x14ac:dyDescent="0.25">
      <c r="A7" s="5" t="s">
        <v>7</v>
      </c>
      <c r="B7" s="653" t="s">
        <v>592</v>
      </c>
      <c r="C7" s="654"/>
      <c r="D7" s="655"/>
      <c r="E7" s="7">
        <v>6750</v>
      </c>
    </row>
    <row r="8" spans="1:5" x14ac:dyDescent="0.25">
      <c r="A8" s="8">
        <v>2.1</v>
      </c>
      <c r="B8" s="644" t="s">
        <v>552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/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562</v>
      </c>
      <c r="C22" s="660"/>
      <c r="D22" s="661"/>
      <c r="E22" s="7" t="s">
        <v>10</v>
      </c>
    </row>
    <row r="23" spans="1:5" x14ac:dyDescent="0.25">
      <c r="A23" s="8">
        <v>2.15</v>
      </c>
      <c r="B23" s="203" t="s">
        <v>24</v>
      </c>
      <c r="C23" s="204"/>
      <c r="D23" s="205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6750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496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553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3626545.47</v>
      </c>
    </row>
    <row r="38" spans="1:5" x14ac:dyDescent="0.25">
      <c r="A38" s="5" t="s">
        <v>46</v>
      </c>
      <c r="B38" s="653" t="s">
        <v>593</v>
      </c>
      <c r="C38" s="654"/>
      <c r="D38" s="655"/>
      <c r="E38" s="7">
        <v>888586.89</v>
      </c>
    </row>
    <row r="39" spans="1:5" x14ac:dyDescent="0.25">
      <c r="A39" s="5"/>
      <c r="B39" s="644" t="s">
        <v>594</v>
      </c>
      <c r="C39" s="645"/>
      <c r="D39" s="646"/>
      <c r="E39" s="16">
        <v>885862.91</v>
      </c>
    </row>
    <row r="40" spans="1:5" x14ac:dyDescent="0.25">
      <c r="A40" s="5"/>
      <c r="B40" s="644" t="s">
        <v>595</v>
      </c>
      <c r="C40" s="645"/>
      <c r="D40" s="646"/>
      <c r="E40" s="7">
        <v>2723.98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596</v>
      </c>
      <c r="C54" s="698"/>
      <c r="D54" s="699"/>
      <c r="E54" s="15">
        <f>-E38+E37</f>
        <v>2737958.58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I16" sqref="I16"/>
    </sheetView>
  </sheetViews>
  <sheetFormatPr defaultRowHeight="15" x14ac:dyDescent="0.25"/>
  <cols>
    <col min="3" max="3" width="17.140625" customWidth="1"/>
    <col min="4" max="4" width="24.42578125" customWidth="1"/>
    <col min="5" max="5" width="30.57031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582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583</v>
      </c>
      <c r="C6" s="654"/>
      <c r="D6" s="655"/>
      <c r="E6" s="6">
        <v>2734288.52</v>
      </c>
    </row>
    <row r="7" spans="1:5" x14ac:dyDescent="0.25">
      <c r="A7" s="5" t="s">
        <v>7</v>
      </c>
      <c r="B7" s="653" t="s">
        <v>584</v>
      </c>
      <c r="C7" s="654"/>
      <c r="D7" s="655"/>
      <c r="E7" s="7">
        <v>890212.91</v>
      </c>
    </row>
    <row r="8" spans="1:5" x14ac:dyDescent="0.25">
      <c r="A8" s="8">
        <v>2.1</v>
      </c>
      <c r="B8" s="644" t="s">
        <v>552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/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585</v>
      </c>
      <c r="C21" s="645"/>
      <c r="D21" s="646"/>
      <c r="E21" s="7">
        <v>885862.91</v>
      </c>
    </row>
    <row r="22" spans="1:5" x14ac:dyDescent="0.25">
      <c r="A22" s="8">
        <v>2.14</v>
      </c>
      <c r="B22" s="659" t="s">
        <v>562</v>
      </c>
      <c r="C22" s="660"/>
      <c r="D22" s="661"/>
      <c r="E22" s="7" t="s">
        <v>10</v>
      </c>
    </row>
    <row r="23" spans="1:5" x14ac:dyDescent="0.25">
      <c r="A23" s="8">
        <v>2.15</v>
      </c>
      <c r="B23" s="200" t="s">
        <v>24</v>
      </c>
      <c r="C23" s="201"/>
      <c r="D23" s="202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4350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496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553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3624501.43</v>
      </c>
    </row>
    <row r="38" spans="1:5" x14ac:dyDescent="0.25">
      <c r="A38" s="5" t="s">
        <v>46</v>
      </c>
      <c r="B38" s="653" t="s">
        <v>586</v>
      </c>
      <c r="C38" s="654"/>
      <c r="D38" s="655"/>
      <c r="E38" s="7">
        <v>4705.96</v>
      </c>
    </row>
    <row r="39" spans="1:5" x14ac:dyDescent="0.25">
      <c r="A39" s="5"/>
      <c r="B39" s="644" t="s">
        <v>587</v>
      </c>
      <c r="C39" s="645"/>
      <c r="D39" s="646"/>
      <c r="E39" s="16">
        <v>3021.72</v>
      </c>
    </row>
    <row r="40" spans="1:5" x14ac:dyDescent="0.25">
      <c r="A40" s="5"/>
      <c r="B40" s="644" t="s">
        <v>588</v>
      </c>
      <c r="C40" s="645"/>
      <c r="D40" s="646"/>
      <c r="E40" s="7">
        <v>1684.24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589</v>
      </c>
      <c r="C54" s="698"/>
      <c r="D54" s="699"/>
      <c r="E54" s="15">
        <f>-E38+E37</f>
        <v>3619795.47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37" workbookViewId="0">
      <selection activeCell="G12" sqref="G12"/>
    </sheetView>
  </sheetViews>
  <sheetFormatPr defaultRowHeight="15" x14ac:dyDescent="0.25"/>
  <cols>
    <col min="1" max="1" width="11.28515625" customWidth="1"/>
    <col min="2" max="2" width="14.28515625" customWidth="1"/>
    <col min="3" max="3" width="20" customWidth="1"/>
    <col min="4" max="4" width="24.7109375" customWidth="1"/>
    <col min="5" max="5" width="34.855468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572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573</v>
      </c>
      <c r="C6" s="654"/>
      <c r="D6" s="655"/>
      <c r="E6" s="6">
        <v>11270459.529999999</v>
      </c>
    </row>
    <row r="7" spans="1:5" x14ac:dyDescent="0.25">
      <c r="A7" s="5" t="s">
        <v>7</v>
      </c>
      <c r="B7" s="653" t="s">
        <v>574</v>
      </c>
      <c r="C7" s="654"/>
      <c r="D7" s="655"/>
      <c r="E7" s="7">
        <v>5700</v>
      </c>
    </row>
    <row r="8" spans="1:5" x14ac:dyDescent="0.25">
      <c r="A8" s="8">
        <v>2.1</v>
      </c>
      <c r="B8" s="644" t="s">
        <v>552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/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477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562</v>
      </c>
      <c r="C22" s="660"/>
      <c r="D22" s="661"/>
      <c r="E22" s="7" t="s">
        <v>10</v>
      </c>
    </row>
    <row r="23" spans="1:5" x14ac:dyDescent="0.25">
      <c r="A23" s="8">
        <v>2.15</v>
      </c>
      <c r="B23" s="197" t="s">
        <v>24</v>
      </c>
      <c r="C23" s="198"/>
      <c r="D23" s="199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5700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496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553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11276159.529999999</v>
      </c>
    </row>
    <row r="38" spans="1:5" x14ac:dyDescent="0.25">
      <c r="A38" s="5" t="s">
        <v>46</v>
      </c>
      <c r="B38" s="653" t="s">
        <v>575</v>
      </c>
      <c r="C38" s="654"/>
      <c r="D38" s="655"/>
      <c r="E38" s="7">
        <v>8541871.0099999998</v>
      </c>
    </row>
    <row r="39" spans="1:5" x14ac:dyDescent="0.25">
      <c r="A39" s="5"/>
      <c r="B39" s="644" t="s">
        <v>576</v>
      </c>
      <c r="C39" s="645"/>
      <c r="D39" s="646"/>
      <c r="E39" s="16">
        <v>3488592.9</v>
      </c>
    </row>
    <row r="40" spans="1:5" x14ac:dyDescent="0.25">
      <c r="A40" s="5"/>
      <c r="B40" s="644" t="s">
        <v>577</v>
      </c>
      <c r="C40" s="645"/>
      <c r="D40" s="646"/>
      <c r="E40" s="7">
        <v>401157.6</v>
      </c>
    </row>
    <row r="41" spans="1:5" x14ac:dyDescent="0.25">
      <c r="A41" s="5"/>
      <c r="B41" s="647" t="s">
        <v>578</v>
      </c>
      <c r="C41" s="648"/>
      <c r="D41" s="649"/>
      <c r="E41" s="16">
        <v>3092464.71</v>
      </c>
    </row>
    <row r="42" spans="1:5" x14ac:dyDescent="0.25">
      <c r="A42" s="5"/>
      <c r="B42" s="644" t="s">
        <v>203</v>
      </c>
      <c r="C42" s="645"/>
      <c r="D42" s="646"/>
      <c r="E42" s="7">
        <v>1331979.3</v>
      </c>
    </row>
    <row r="43" spans="1:5" x14ac:dyDescent="0.25">
      <c r="A43" s="5"/>
      <c r="B43" s="644" t="s">
        <v>124</v>
      </c>
      <c r="C43" s="645"/>
      <c r="D43" s="646"/>
      <c r="E43" s="7">
        <v>207786</v>
      </c>
    </row>
    <row r="44" spans="1:5" x14ac:dyDescent="0.25">
      <c r="A44" s="5"/>
      <c r="B44" s="644" t="s">
        <v>579</v>
      </c>
      <c r="C44" s="645"/>
      <c r="D44" s="646"/>
      <c r="E44" s="7">
        <v>5890.5</v>
      </c>
    </row>
    <row r="45" spans="1:5" x14ac:dyDescent="0.25">
      <c r="A45" s="5"/>
      <c r="B45" s="644" t="s">
        <v>580</v>
      </c>
      <c r="C45" s="645"/>
      <c r="D45" s="646"/>
      <c r="E45" s="7">
        <v>14000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581</v>
      </c>
      <c r="C54" s="698"/>
      <c r="D54" s="699"/>
      <c r="E54" s="15">
        <f>-E38+E37</f>
        <v>2734288.5199999996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31" workbookViewId="0">
      <selection activeCell="I19" sqref="I19"/>
    </sheetView>
  </sheetViews>
  <sheetFormatPr defaultRowHeight="15" x14ac:dyDescent="0.25"/>
  <cols>
    <col min="1" max="1" width="9.5703125" customWidth="1"/>
    <col min="2" max="2" width="15" customWidth="1"/>
    <col min="3" max="3" width="15.85546875" customWidth="1"/>
    <col min="4" max="4" width="22.5703125" customWidth="1"/>
    <col min="5" max="5" width="31.71093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559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560</v>
      </c>
      <c r="C6" s="654"/>
      <c r="D6" s="655"/>
      <c r="E6" s="6">
        <v>21387873.739999998</v>
      </c>
    </row>
    <row r="7" spans="1:5" x14ac:dyDescent="0.25">
      <c r="A7" s="5" t="s">
        <v>7</v>
      </c>
      <c r="B7" s="653" t="s">
        <v>561</v>
      </c>
      <c r="C7" s="654"/>
      <c r="D7" s="655"/>
      <c r="E7" s="7">
        <v>604892.82999999996</v>
      </c>
    </row>
    <row r="8" spans="1:5" x14ac:dyDescent="0.25">
      <c r="A8" s="8">
        <v>2.1</v>
      </c>
      <c r="B8" s="644" t="s">
        <v>552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>
        <v>259208.33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/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477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562</v>
      </c>
      <c r="C22" s="660"/>
      <c r="D22" s="661"/>
      <c r="E22" s="7">
        <v>337034.5</v>
      </c>
    </row>
    <row r="23" spans="1:5" x14ac:dyDescent="0.25">
      <c r="A23" s="8">
        <v>2.15</v>
      </c>
      <c r="B23" s="194" t="s">
        <v>24</v>
      </c>
      <c r="C23" s="195"/>
      <c r="D23" s="196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8650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496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553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21992766.569999997</v>
      </c>
    </row>
    <row r="38" spans="1:5" x14ac:dyDescent="0.25">
      <c r="A38" s="5" t="s">
        <v>46</v>
      </c>
      <c r="B38" s="653" t="s">
        <v>563</v>
      </c>
      <c r="C38" s="654"/>
      <c r="D38" s="655"/>
      <c r="E38" s="7">
        <v>10722307.039999999</v>
      </c>
    </row>
    <row r="39" spans="1:5" x14ac:dyDescent="0.25">
      <c r="A39" s="5"/>
      <c r="B39" s="644" t="s">
        <v>564</v>
      </c>
      <c r="C39" s="645"/>
      <c r="D39" s="646"/>
      <c r="E39" s="16">
        <v>503680.55</v>
      </c>
    </row>
    <row r="40" spans="1:5" x14ac:dyDescent="0.25">
      <c r="A40" s="5"/>
      <c r="B40" s="644" t="s">
        <v>220</v>
      </c>
      <c r="C40" s="645"/>
      <c r="D40" s="646"/>
      <c r="E40" s="7">
        <v>1100505.1200000001</v>
      </c>
    </row>
    <row r="41" spans="1:5" x14ac:dyDescent="0.25">
      <c r="A41" s="5"/>
      <c r="B41" s="647" t="s">
        <v>565</v>
      </c>
      <c r="C41" s="648"/>
      <c r="D41" s="649"/>
      <c r="E41" s="16">
        <v>120000</v>
      </c>
    </row>
    <row r="42" spans="1:5" x14ac:dyDescent="0.25">
      <c r="A42" s="5"/>
      <c r="B42" s="644" t="s">
        <v>566</v>
      </c>
      <c r="C42" s="645"/>
      <c r="D42" s="646"/>
      <c r="E42" s="7">
        <v>4791826.49</v>
      </c>
    </row>
    <row r="43" spans="1:5" x14ac:dyDescent="0.25">
      <c r="A43" s="5"/>
      <c r="B43" s="644" t="s">
        <v>567</v>
      </c>
      <c r="C43" s="645"/>
      <c r="D43" s="646"/>
      <c r="E43" s="7">
        <v>55271.11</v>
      </c>
    </row>
    <row r="44" spans="1:5" x14ac:dyDescent="0.25">
      <c r="A44" s="5"/>
      <c r="B44" s="644" t="s">
        <v>568</v>
      </c>
      <c r="C44" s="645"/>
      <c r="D44" s="646"/>
      <c r="E44" s="7">
        <v>3187646.99</v>
      </c>
    </row>
    <row r="45" spans="1:5" x14ac:dyDescent="0.25">
      <c r="A45" s="5"/>
      <c r="B45" s="644" t="s">
        <v>569</v>
      </c>
      <c r="C45" s="645"/>
      <c r="D45" s="646"/>
      <c r="E45" s="7">
        <v>722975.98</v>
      </c>
    </row>
    <row r="46" spans="1:5" x14ac:dyDescent="0.25">
      <c r="A46" s="5"/>
      <c r="B46" s="644" t="s">
        <v>570</v>
      </c>
      <c r="C46" s="645"/>
      <c r="D46" s="646"/>
      <c r="E46" s="7">
        <v>500</v>
      </c>
    </row>
    <row r="47" spans="1:5" x14ac:dyDescent="0.25">
      <c r="A47" s="5"/>
      <c r="B47" s="644" t="s">
        <v>124</v>
      </c>
      <c r="C47" s="645"/>
      <c r="D47" s="646"/>
      <c r="E47" s="7">
        <v>239900.79999999999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571</v>
      </c>
      <c r="C54" s="698"/>
      <c r="D54" s="699"/>
      <c r="E54" s="15">
        <f>-E38+E37</f>
        <v>11270459.529999997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43" workbookViewId="0">
      <selection activeCell="I15" sqref="I15"/>
    </sheetView>
  </sheetViews>
  <sheetFormatPr defaultRowHeight="15" x14ac:dyDescent="0.25"/>
  <cols>
    <col min="3" max="3" width="15.5703125" customWidth="1"/>
    <col min="4" max="4" width="23.7109375" customWidth="1"/>
    <col min="5" max="5" width="29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559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560</v>
      </c>
      <c r="C6" s="654"/>
      <c r="D6" s="655"/>
      <c r="E6" s="6">
        <v>21387873.739999998</v>
      </c>
    </row>
    <row r="7" spans="1:5" x14ac:dyDescent="0.25">
      <c r="A7" s="5" t="s">
        <v>7</v>
      </c>
      <c r="B7" s="653" t="s">
        <v>561</v>
      </c>
      <c r="C7" s="654"/>
      <c r="D7" s="655"/>
      <c r="E7" s="7">
        <v>604892.82999999996</v>
      </c>
    </row>
    <row r="8" spans="1:5" x14ac:dyDescent="0.25">
      <c r="A8" s="8">
        <v>2.1</v>
      </c>
      <c r="B8" s="644" t="s">
        <v>552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>
        <v>259208.33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/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477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562</v>
      </c>
      <c r="C22" s="660"/>
      <c r="D22" s="661"/>
      <c r="E22" s="7">
        <v>337034.5</v>
      </c>
    </row>
    <row r="23" spans="1:5" x14ac:dyDescent="0.25">
      <c r="A23" s="8">
        <v>2.15</v>
      </c>
      <c r="B23" s="191" t="s">
        <v>24</v>
      </c>
      <c r="C23" s="192"/>
      <c r="D23" s="193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8650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496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553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21992766.569999997</v>
      </c>
    </row>
    <row r="38" spans="1:5" x14ac:dyDescent="0.25">
      <c r="A38" s="5" t="s">
        <v>46</v>
      </c>
      <c r="B38" s="653" t="s">
        <v>563</v>
      </c>
      <c r="C38" s="654"/>
      <c r="D38" s="655"/>
      <c r="E38" s="7">
        <v>10722307.039999999</v>
      </c>
    </row>
    <row r="39" spans="1:5" x14ac:dyDescent="0.25">
      <c r="A39" s="5"/>
      <c r="B39" s="644" t="s">
        <v>564</v>
      </c>
      <c r="C39" s="645"/>
      <c r="D39" s="646"/>
      <c r="E39" s="16">
        <v>503680.55</v>
      </c>
    </row>
    <row r="40" spans="1:5" x14ac:dyDescent="0.25">
      <c r="A40" s="5"/>
      <c r="B40" s="644" t="s">
        <v>220</v>
      </c>
      <c r="C40" s="645"/>
      <c r="D40" s="646"/>
      <c r="E40" s="7">
        <v>1100505.1200000001</v>
      </c>
    </row>
    <row r="41" spans="1:5" x14ac:dyDescent="0.25">
      <c r="A41" s="5"/>
      <c r="B41" s="647" t="s">
        <v>565</v>
      </c>
      <c r="C41" s="648"/>
      <c r="D41" s="649"/>
      <c r="E41" s="16">
        <v>120000</v>
      </c>
    </row>
    <row r="42" spans="1:5" x14ac:dyDescent="0.25">
      <c r="A42" s="5"/>
      <c r="B42" s="644" t="s">
        <v>566</v>
      </c>
      <c r="C42" s="645"/>
      <c r="D42" s="646"/>
      <c r="E42" s="7">
        <v>4791826.49</v>
      </c>
    </row>
    <row r="43" spans="1:5" x14ac:dyDescent="0.25">
      <c r="A43" s="5"/>
      <c r="B43" s="644" t="s">
        <v>567</v>
      </c>
      <c r="C43" s="645"/>
      <c r="D43" s="646"/>
      <c r="E43" s="7">
        <v>55271.11</v>
      </c>
    </row>
    <row r="44" spans="1:5" x14ac:dyDescent="0.25">
      <c r="A44" s="5"/>
      <c r="B44" s="644" t="s">
        <v>568</v>
      </c>
      <c r="C44" s="645"/>
      <c r="D44" s="646"/>
      <c r="E44" s="7">
        <v>3187646.99</v>
      </c>
    </row>
    <row r="45" spans="1:5" x14ac:dyDescent="0.25">
      <c r="A45" s="5"/>
      <c r="B45" s="644" t="s">
        <v>569</v>
      </c>
      <c r="C45" s="645"/>
      <c r="D45" s="646"/>
      <c r="E45" s="7">
        <v>722975.98</v>
      </c>
    </row>
    <row r="46" spans="1:5" x14ac:dyDescent="0.25">
      <c r="A46" s="5"/>
      <c r="B46" s="644" t="s">
        <v>570</v>
      </c>
      <c r="C46" s="645"/>
      <c r="D46" s="646"/>
      <c r="E46" s="7">
        <v>500</v>
      </c>
    </row>
    <row r="47" spans="1:5" x14ac:dyDescent="0.25">
      <c r="A47" s="5"/>
      <c r="B47" s="644" t="s">
        <v>124</v>
      </c>
      <c r="C47" s="645"/>
      <c r="D47" s="646"/>
      <c r="E47" s="7">
        <v>239900.79999999999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571</v>
      </c>
      <c r="C54" s="698"/>
      <c r="D54" s="699"/>
      <c r="E54" s="15">
        <f>-E38+E37</f>
        <v>11270459.529999997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G15" sqref="G15"/>
    </sheetView>
  </sheetViews>
  <sheetFormatPr defaultRowHeight="15" x14ac:dyDescent="0.25"/>
  <cols>
    <col min="1" max="1" width="10.28515625" customWidth="1"/>
    <col min="2" max="2" width="24.5703125" customWidth="1"/>
    <col min="3" max="3" width="28.28515625" customWidth="1"/>
    <col min="4" max="4" width="20.28515625" customWidth="1"/>
    <col min="5" max="5" width="26.57031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549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550</v>
      </c>
      <c r="C6" s="654"/>
      <c r="D6" s="655"/>
      <c r="E6" s="6">
        <v>13416796.439999999</v>
      </c>
    </row>
    <row r="7" spans="1:5" x14ac:dyDescent="0.25">
      <c r="A7" s="5" t="s">
        <v>7</v>
      </c>
      <c r="B7" s="653" t="s">
        <v>551</v>
      </c>
      <c r="C7" s="654"/>
      <c r="D7" s="655"/>
      <c r="E7" s="7">
        <v>33294504.960000001</v>
      </c>
    </row>
    <row r="8" spans="1:5" x14ac:dyDescent="0.25">
      <c r="A8" s="8">
        <v>2.1</v>
      </c>
      <c r="B8" s="644" t="s">
        <v>552</v>
      </c>
      <c r="C8" s="645"/>
      <c r="D8" s="646"/>
      <c r="E8" s="7">
        <v>29515454.010000002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>
        <v>120183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/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>
        <v>1043148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477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88" t="s">
        <v>24</v>
      </c>
      <c r="C23" s="189"/>
      <c r="D23" s="190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5050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496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553</v>
      </c>
      <c r="C33" s="645"/>
      <c r="D33" s="646"/>
      <c r="E33" s="7">
        <v>2422597.9500000002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46711301.399999999</v>
      </c>
    </row>
    <row r="38" spans="1:5" x14ac:dyDescent="0.25">
      <c r="A38" s="5" t="s">
        <v>46</v>
      </c>
      <c r="B38" s="653" t="s">
        <v>554</v>
      </c>
      <c r="C38" s="654"/>
      <c r="D38" s="655"/>
      <c r="E38" s="7">
        <v>31953788.41</v>
      </c>
    </row>
    <row r="39" spans="1:5" x14ac:dyDescent="0.25">
      <c r="A39" s="5"/>
      <c r="B39" s="644" t="s">
        <v>555</v>
      </c>
      <c r="C39" s="645"/>
      <c r="D39" s="646"/>
      <c r="E39" s="16">
        <v>31938051.960000001</v>
      </c>
    </row>
    <row r="40" spans="1:5" x14ac:dyDescent="0.25">
      <c r="A40" s="5"/>
      <c r="B40" s="644" t="s">
        <v>556</v>
      </c>
      <c r="C40" s="645"/>
      <c r="D40" s="646"/>
      <c r="E40" s="7">
        <v>8736.4500000000007</v>
      </c>
    </row>
    <row r="41" spans="1:5" x14ac:dyDescent="0.25">
      <c r="A41" s="5"/>
      <c r="B41" s="647" t="s">
        <v>557</v>
      </c>
      <c r="C41" s="648"/>
      <c r="D41" s="649"/>
      <c r="E41" s="16">
        <v>7000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558</v>
      </c>
      <c r="C54" s="698"/>
      <c r="D54" s="699"/>
      <c r="E54" s="15">
        <f>-E38+E37</f>
        <v>14757512.989999998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19" workbookViewId="0">
      <selection activeCell="J19" sqref="J19"/>
    </sheetView>
  </sheetViews>
  <sheetFormatPr defaultRowHeight="15" x14ac:dyDescent="0.25"/>
  <cols>
    <col min="2" max="2" width="24" customWidth="1"/>
    <col min="3" max="3" width="17.85546875" customWidth="1"/>
    <col min="4" max="4" width="23.7109375" customWidth="1"/>
    <col min="5" max="5" width="34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543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544</v>
      </c>
      <c r="C6" s="654"/>
      <c r="D6" s="655"/>
      <c r="E6" s="6">
        <v>13411746.43</v>
      </c>
    </row>
    <row r="7" spans="1:5" x14ac:dyDescent="0.25">
      <c r="A7" s="5" t="s">
        <v>7</v>
      </c>
      <c r="B7" s="653" t="s">
        <v>545</v>
      </c>
      <c r="C7" s="654"/>
      <c r="D7" s="655"/>
      <c r="E7" s="7">
        <v>164238.54</v>
      </c>
    </row>
    <row r="8" spans="1:5" x14ac:dyDescent="0.25">
      <c r="A8" s="8">
        <v>2.1</v>
      </c>
      <c r="B8" s="644" t="s">
        <v>459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/>
    </row>
    <row r="18" spans="1:5" x14ac:dyDescent="0.25">
      <c r="A18" s="8">
        <v>2.1</v>
      </c>
      <c r="B18" s="644" t="s">
        <v>19</v>
      </c>
      <c r="C18" s="645"/>
      <c r="D18" s="646"/>
      <c r="E18" s="7"/>
    </row>
    <row r="19" spans="1:5" x14ac:dyDescent="0.25">
      <c r="A19" s="10">
        <v>2.11</v>
      </c>
      <c r="B19" s="644" t="s">
        <v>20</v>
      </c>
      <c r="C19" s="645"/>
      <c r="D19" s="646"/>
      <c r="E19" s="7"/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477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85" t="s">
        <v>24</v>
      </c>
      <c r="C23" s="186"/>
      <c r="D23" s="187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5050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496</v>
      </c>
      <c r="C28" s="645"/>
      <c r="D28" s="646"/>
      <c r="E28" s="7">
        <v>159188.54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513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13575984.969999999</v>
      </c>
    </row>
    <row r="38" spans="1:5" x14ac:dyDescent="0.25">
      <c r="A38" s="5" t="s">
        <v>46</v>
      </c>
      <c r="B38" s="653" t="s">
        <v>546</v>
      </c>
      <c r="C38" s="654"/>
      <c r="D38" s="655"/>
      <c r="E38" s="7">
        <v>159188.53</v>
      </c>
    </row>
    <row r="39" spans="1:5" x14ac:dyDescent="0.25">
      <c r="A39" s="5"/>
      <c r="B39" s="644" t="s">
        <v>547</v>
      </c>
      <c r="C39" s="645"/>
      <c r="D39" s="646"/>
      <c r="E39" s="16">
        <v>159188.53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548</v>
      </c>
      <c r="C54" s="698"/>
      <c r="D54" s="699"/>
      <c r="E54" s="15">
        <f>-E38+E37</f>
        <v>13416796.439999999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J19" sqref="J19"/>
    </sheetView>
  </sheetViews>
  <sheetFormatPr defaultRowHeight="15" x14ac:dyDescent="0.25"/>
  <cols>
    <col min="1" max="1" width="10.85546875" customWidth="1"/>
    <col min="2" max="2" width="19.28515625" customWidth="1"/>
    <col min="3" max="3" width="17.28515625" customWidth="1"/>
    <col min="4" max="4" width="20.7109375" customWidth="1"/>
    <col min="5" max="5" width="27.71093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536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537</v>
      </c>
      <c r="C6" s="654"/>
      <c r="D6" s="655"/>
      <c r="E6" s="6">
        <v>10934892.539999999</v>
      </c>
    </row>
    <row r="7" spans="1:5" x14ac:dyDescent="0.25">
      <c r="A7" s="5" t="s">
        <v>7</v>
      </c>
      <c r="B7" s="653" t="s">
        <v>538</v>
      </c>
      <c r="C7" s="654"/>
      <c r="D7" s="655"/>
      <c r="E7" s="7">
        <v>2491372.46</v>
      </c>
    </row>
    <row r="8" spans="1:5" x14ac:dyDescent="0.25">
      <c r="A8" s="8">
        <v>2.1</v>
      </c>
      <c r="B8" s="644" t="s">
        <v>459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>
        <v>2483422.46</v>
      </c>
    </row>
    <row r="17" spans="1:5" x14ac:dyDescent="0.25">
      <c r="A17" s="8">
        <v>2.9</v>
      </c>
      <c r="B17" s="644" t="s">
        <v>18</v>
      </c>
      <c r="C17" s="645"/>
      <c r="D17" s="646"/>
      <c r="E17" s="7"/>
    </row>
    <row r="18" spans="1:5" x14ac:dyDescent="0.25">
      <c r="A18" s="8">
        <v>2.1</v>
      </c>
      <c r="B18" s="644" t="s">
        <v>19</v>
      </c>
      <c r="C18" s="645"/>
      <c r="D18" s="646"/>
      <c r="E18" s="7"/>
    </row>
    <row r="19" spans="1:5" x14ac:dyDescent="0.25">
      <c r="A19" s="10">
        <v>2.11</v>
      </c>
      <c r="B19" s="644" t="s">
        <v>20</v>
      </c>
      <c r="C19" s="645"/>
      <c r="D19" s="646"/>
      <c r="E19" s="7"/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477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82" t="s">
        <v>24</v>
      </c>
      <c r="C23" s="183"/>
      <c r="D23" s="184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7950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496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513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13426265</v>
      </c>
    </row>
    <row r="38" spans="1:5" x14ac:dyDescent="0.25">
      <c r="A38" s="5" t="s">
        <v>46</v>
      </c>
      <c r="B38" s="653" t="s">
        <v>539</v>
      </c>
      <c r="C38" s="654"/>
      <c r="D38" s="655"/>
      <c r="E38" s="7">
        <v>14518.57</v>
      </c>
    </row>
    <row r="39" spans="1:5" x14ac:dyDescent="0.25">
      <c r="A39" s="5"/>
      <c r="B39" s="644" t="s">
        <v>540</v>
      </c>
      <c r="C39" s="645"/>
      <c r="D39" s="646"/>
      <c r="E39" s="16">
        <v>4606.57</v>
      </c>
    </row>
    <row r="40" spans="1:5" x14ac:dyDescent="0.25">
      <c r="A40" s="5"/>
      <c r="B40" s="644" t="s">
        <v>541</v>
      </c>
      <c r="C40" s="645"/>
      <c r="D40" s="646"/>
      <c r="E40" s="7">
        <v>9912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542</v>
      </c>
      <c r="C54" s="698"/>
      <c r="D54" s="699"/>
      <c r="E54" s="15">
        <f>-E38+E37</f>
        <v>13411746.43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4" workbookViewId="0">
      <selection activeCell="H15" sqref="H15"/>
    </sheetView>
  </sheetViews>
  <sheetFormatPr defaultRowHeight="15" x14ac:dyDescent="0.25"/>
  <cols>
    <col min="1" max="1" width="10.140625" customWidth="1"/>
    <col min="2" max="2" width="20.85546875" customWidth="1"/>
    <col min="3" max="3" width="13.28515625" customWidth="1"/>
    <col min="4" max="4" width="15.7109375" customWidth="1"/>
    <col min="5" max="5" width="24.425781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529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530</v>
      </c>
      <c r="C6" s="654"/>
      <c r="D6" s="655"/>
      <c r="E6" s="6">
        <v>13410715</v>
      </c>
    </row>
    <row r="7" spans="1:5" x14ac:dyDescent="0.25">
      <c r="A7" s="5" t="s">
        <v>7</v>
      </c>
      <c r="B7" s="653" t="s">
        <v>531</v>
      </c>
      <c r="C7" s="654"/>
      <c r="D7" s="655"/>
      <c r="E7" s="7">
        <v>7600</v>
      </c>
    </row>
    <row r="8" spans="1:5" x14ac:dyDescent="0.25">
      <c r="A8" s="8">
        <v>2.1</v>
      </c>
      <c r="B8" s="644" t="s">
        <v>459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532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/>
    </row>
    <row r="18" spans="1:5" x14ac:dyDescent="0.25">
      <c r="A18" s="8">
        <v>2.1</v>
      </c>
      <c r="B18" s="644" t="s">
        <v>19</v>
      </c>
      <c r="C18" s="645"/>
      <c r="D18" s="646"/>
      <c r="E18" s="7"/>
    </row>
    <row r="19" spans="1:5" x14ac:dyDescent="0.25">
      <c r="A19" s="10">
        <v>2.11</v>
      </c>
      <c r="B19" s="644" t="s">
        <v>20</v>
      </c>
      <c r="C19" s="645"/>
      <c r="D19" s="646"/>
      <c r="E19" s="7"/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477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79" t="s">
        <v>24</v>
      </c>
      <c r="C23" s="180"/>
      <c r="D23" s="181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7600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496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513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13418315</v>
      </c>
    </row>
    <row r="38" spans="1:5" x14ac:dyDescent="0.25">
      <c r="A38" s="5" t="s">
        <v>46</v>
      </c>
      <c r="B38" s="653" t="s">
        <v>533</v>
      </c>
      <c r="C38" s="654"/>
      <c r="D38" s="655"/>
      <c r="E38" s="7">
        <v>2483422.46</v>
      </c>
    </row>
    <row r="39" spans="1:5" x14ac:dyDescent="0.25">
      <c r="A39" s="5"/>
      <c r="B39" s="644" t="s">
        <v>534</v>
      </c>
      <c r="C39" s="645"/>
      <c r="D39" s="646"/>
      <c r="E39" s="16">
        <v>2483422.46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535</v>
      </c>
      <c r="C54" s="698"/>
      <c r="D54" s="699"/>
      <c r="E54" s="15">
        <f>-E38+E37</f>
        <v>10934892.539999999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31" workbookViewId="0">
      <selection activeCell="J16" sqref="I16:J16"/>
    </sheetView>
  </sheetViews>
  <sheetFormatPr defaultRowHeight="15" x14ac:dyDescent="0.25"/>
  <cols>
    <col min="3" max="3" width="16.85546875" customWidth="1"/>
    <col min="4" max="4" width="21.7109375" customWidth="1"/>
    <col min="5" max="5" width="29.425781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521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522</v>
      </c>
      <c r="C6" s="654"/>
      <c r="D6" s="655"/>
      <c r="E6" s="6">
        <v>13440955</v>
      </c>
    </row>
    <row r="7" spans="1:5" x14ac:dyDescent="0.25">
      <c r="A7" s="5" t="s">
        <v>7</v>
      </c>
      <c r="B7" s="653" t="s">
        <v>523</v>
      </c>
      <c r="C7" s="654"/>
      <c r="D7" s="655"/>
      <c r="E7" s="7">
        <v>4550</v>
      </c>
    </row>
    <row r="8" spans="1:5" x14ac:dyDescent="0.25">
      <c r="A8" s="8">
        <v>2.1</v>
      </c>
      <c r="B8" s="644" t="s">
        <v>459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/>
    </row>
    <row r="18" spans="1:5" x14ac:dyDescent="0.25">
      <c r="A18" s="8">
        <v>2.1</v>
      </c>
      <c r="B18" s="644" t="s">
        <v>19</v>
      </c>
      <c r="C18" s="645"/>
      <c r="D18" s="646"/>
      <c r="E18" s="7"/>
    </row>
    <row r="19" spans="1:5" x14ac:dyDescent="0.25">
      <c r="A19" s="10">
        <v>2.11</v>
      </c>
      <c r="B19" s="644" t="s">
        <v>20</v>
      </c>
      <c r="C19" s="645"/>
      <c r="D19" s="646"/>
      <c r="E19" s="7"/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477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76" t="s">
        <v>24</v>
      </c>
      <c r="C23" s="177"/>
      <c r="D23" s="178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4550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496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513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13445505</v>
      </c>
    </row>
    <row r="38" spans="1:5" x14ac:dyDescent="0.25">
      <c r="A38" s="5" t="s">
        <v>46</v>
      </c>
      <c r="B38" s="653" t="s">
        <v>524</v>
      </c>
      <c r="C38" s="654"/>
      <c r="D38" s="655"/>
      <c r="E38" s="7">
        <v>34790</v>
      </c>
    </row>
    <row r="39" spans="1:5" x14ac:dyDescent="0.25">
      <c r="A39" s="5"/>
      <c r="B39" s="644" t="s">
        <v>525</v>
      </c>
      <c r="C39" s="645"/>
      <c r="D39" s="646"/>
      <c r="E39" s="16">
        <v>20000</v>
      </c>
    </row>
    <row r="40" spans="1:5" x14ac:dyDescent="0.25">
      <c r="A40" s="5"/>
      <c r="B40" s="644" t="s">
        <v>526</v>
      </c>
      <c r="C40" s="645"/>
      <c r="D40" s="646"/>
      <c r="E40" s="7">
        <v>2600</v>
      </c>
    </row>
    <row r="41" spans="1:5" x14ac:dyDescent="0.25">
      <c r="A41" s="5"/>
      <c r="B41" s="647" t="s">
        <v>527</v>
      </c>
      <c r="C41" s="648"/>
      <c r="D41" s="649"/>
      <c r="E41" s="16">
        <v>12190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528</v>
      </c>
      <c r="C54" s="698"/>
      <c r="D54" s="699"/>
      <c r="E54" s="15">
        <f>-E38+E37</f>
        <v>13410715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3" sqref="H13"/>
    </sheetView>
  </sheetViews>
  <sheetFormatPr defaultRowHeight="15" x14ac:dyDescent="0.25"/>
  <cols>
    <col min="2" max="2" width="23.140625" customWidth="1"/>
    <col min="3" max="3" width="19.85546875" customWidth="1"/>
    <col min="4" max="4" width="18.42578125" customWidth="1"/>
    <col min="5" max="5" width="28.42578125" customWidth="1"/>
  </cols>
  <sheetData>
    <row r="2" spans="1:5" x14ac:dyDescent="0.25">
      <c r="A2" t="s">
        <v>10</v>
      </c>
      <c r="B2" s="305" t="s">
        <v>865</v>
      </c>
      <c r="C2" s="305"/>
      <c r="D2" s="305"/>
      <c r="E2" s="305"/>
    </row>
    <row r="3" spans="1:5" x14ac:dyDescent="0.25">
      <c r="A3" s="662" t="s">
        <v>0</v>
      </c>
      <c r="B3" s="663"/>
      <c r="C3" s="1" t="s">
        <v>1703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666" t="s">
        <v>867</v>
      </c>
      <c r="B5" s="667"/>
      <c r="C5" s="667"/>
      <c r="D5" s="667"/>
      <c r="E5" s="4" t="s">
        <v>868</v>
      </c>
    </row>
    <row r="6" spans="1:5" x14ac:dyDescent="0.25">
      <c r="A6" s="5" t="s">
        <v>5</v>
      </c>
      <c r="B6" s="653" t="s">
        <v>1704</v>
      </c>
      <c r="C6" s="654"/>
      <c r="D6" s="655"/>
      <c r="E6" s="6">
        <v>5155506.0599999996</v>
      </c>
    </row>
    <row r="7" spans="1:5" x14ac:dyDescent="0.25">
      <c r="A7" s="5" t="s">
        <v>7</v>
      </c>
      <c r="B7" s="668" t="s">
        <v>1705</v>
      </c>
      <c r="C7" s="669"/>
      <c r="D7" s="670"/>
      <c r="E7" s="306">
        <v>33096110.52</v>
      </c>
    </row>
    <row r="8" spans="1:5" x14ac:dyDescent="0.25">
      <c r="A8" s="8">
        <v>2.1</v>
      </c>
      <c r="B8" s="644" t="s">
        <v>1706</v>
      </c>
      <c r="C8" s="645"/>
      <c r="D8" s="646"/>
      <c r="E8" s="7">
        <v>29072784.32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/>
    </row>
    <row r="11" spans="1:5" x14ac:dyDescent="0.25">
      <c r="A11" s="9">
        <v>2.4</v>
      </c>
      <c r="B11" s="644" t="s">
        <v>338</v>
      </c>
      <c r="C11" s="645"/>
      <c r="D11" s="646"/>
      <c r="E11" s="7">
        <v>418230.56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1691</v>
      </c>
      <c r="C15" s="645"/>
      <c r="D15" s="646"/>
      <c r="E15" s="7" t="s">
        <v>10</v>
      </c>
    </row>
    <row r="16" spans="1:5" x14ac:dyDescent="0.25">
      <c r="A16" s="8">
        <v>2.8</v>
      </c>
      <c r="B16" s="644" t="s">
        <v>18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19</v>
      </c>
      <c r="C17" s="645"/>
      <c r="D17" s="646"/>
      <c r="E17" s="7" t="s">
        <v>10</v>
      </c>
    </row>
    <row r="18" spans="1:5" x14ac:dyDescent="0.25">
      <c r="A18" s="10">
        <v>2.1</v>
      </c>
      <c r="B18" s="644" t="s">
        <v>20</v>
      </c>
      <c r="C18" s="645"/>
      <c r="D18" s="646"/>
      <c r="E18" s="7" t="s">
        <v>10</v>
      </c>
    </row>
    <row r="19" spans="1:5" x14ac:dyDescent="0.25">
      <c r="A19" s="8">
        <v>2.11</v>
      </c>
      <c r="B19" s="644" t="s">
        <v>21</v>
      </c>
      <c r="C19" s="645"/>
      <c r="D19" s="646"/>
      <c r="E19" s="7">
        <v>0</v>
      </c>
    </row>
    <row r="20" spans="1:5" x14ac:dyDescent="0.25">
      <c r="A20" s="8">
        <v>2.12</v>
      </c>
      <c r="B20" s="644" t="s">
        <v>1654</v>
      </c>
      <c r="C20" s="645"/>
      <c r="D20" s="646"/>
      <c r="E20" s="7" t="s">
        <v>10</v>
      </c>
    </row>
    <row r="21" spans="1:5" x14ac:dyDescent="0.25">
      <c r="A21" s="8">
        <v>2.13</v>
      </c>
      <c r="B21" s="659" t="s">
        <v>1532</v>
      </c>
      <c r="C21" s="660"/>
      <c r="D21" s="661"/>
      <c r="E21" s="7" t="s">
        <v>10</v>
      </c>
    </row>
    <row r="22" spans="1:5" x14ac:dyDescent="0.25">
      <c r="A22" s="8">
        <v>2.14</v>
      </c>
      <c r="B22" s="602" t="s">
        <v>24</v>
      </c>
      <c r="C22" s="603"/>
      <c r="D22" s="604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4750</v>
      </c>
    </row>
    <row r="24" spans="1:5" x14ac:dyDescent="0.25">
      <c r="A24" s="8">
        <v>2.16</v>
      </c>
      <c r="B24" s="644" t="s">
        <v>1110</v>
      </c>
      <c r="C24" s="645"/>
      <c r="D24" s="646"/>
      <c r="E24" s="7"/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1692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1639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1375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1707</v>
      </c>
      <c r="C31" s="645"/>
      <c r="D31" s="646"/>
      <c r="E31" s="7">
        <v>3600345.64</v>
      </c>
    </row>
    <row r="32" spans="1:5" x14ac:dyDescent="0.25">
      <c r="A32" s="14" t="s">
        <v>36</v>
      </c>
      <c r="B32" s="644" t="s">
        <v>1375</v>
      </c>
      <c r="C32" s="645"/>
      <c r="D32" s="646"/>
      <c r="E32" s="7" t="s">
        <v>10</v>
      </c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1603</v>
      </c>
      <c r="C34" s="645"/>
      <c r="D34" s="646"/>
      <c r="E34" s="7" t="s">
        <v>10</v>
      </c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+E7+E6</f>
        <v>38251616.579999998</v>
      </c>
    </row>
    <row r="37" spans="1:5" x14ac:dyDescent="0.25">
      <c r="A37" s="5" t="s">
        <v>46</v>
      </c>
      <c r="B37" s="656" t="s">
        <v>1708</v>
      </c>
      <c r="C37" s="657"/>
      <c r="D37" s="658"/>
      <c r="E37" s="307">
        <v>32698983.59</v>
      </c>
    </row>
    <row r="38" spans="1:5" x14ac:dyDescent="0.25">
      <c r="A38" s="5"/>
      <c r="B38" s="644" t="s">
        <v>1521</v>
      </c>
      <c r="C38" s="645"/>
      <c r="D38" s="646"/>
      <c r="E38" s="16">
        <v>18413.63</v>
      </c>
    </row>
    <row r="39" spans="1:5" x14ac:dyDescent="0.25">
      <c r="A39" s="5"/>
      <c r="B39" s="644" t="s">
        <v>1709</v>
      </c>
      <c r="C39" s="645"/>
      <c r="D39" s="646"/>
      <c r="E39" s="7">
        <v>7440</v>
      </c>
    </row>
    <row r="40" spans="1:5" x14ac:dyDescent="0.25">
      <c r="A40" s="5"/>
      <c r="B40" s="647" t="s">
        <v>1710</v>
      </c>
      <c r="C40" s="648"/>
      <c r="D40" s="649"/>
      <c r="E40" s="16">
        <v>32673129.960000001</v>
      </c>
    </row>
    <row r="41" spans="1:5" x14ac:dyDescent="0.25">
      <c r="A41" s="5"/>
      <c r="B41" s="650" t="s">
        <v>10</v>
      </c>
      <c r="C41" s="651"/>
      <c r="D41" s="652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/>
      <c r="C43" s="645"/>
      <c r="D43" s="646"/>
      <c r="E43" s="7"/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/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1711</v>
      </c>
      <c r="C53" s="642"/>
      <c r="D53" s="643"/>
      <c r="E53" s="308">
        <f>-E37+E36</f>
        <v>5552632.9899999984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40" workbookViewId="0">
      <selection activeCell="J13" sqref="J13"/>
    </sheetView>
  </sheetViews>
  <sheetFormatPr defaultRowHeight="15" x14ac:dyDescent="0.25"/>
  <cols>
    <col min="3" max="3" width="15.28515625" customWidth="1"/>
    <col min="4" max="4" width="17" customWidth="1"/>
    <col min="5" max="5" width="30.425781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517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518</v>
      </c>
      <c r="C6" s="654"/>
      <c r="D6" s="655"/>
      <c r="E6" s="6">
        <v>13434705</v>
      </c>
    </row>
    <row r="7" spans="1:5" x14ac:dyDescent="0.25">
      <c r="A7" s="5" t="s">
        <v>7</v>
      </c>
      <c r="B7" s="653" t="s">
        <v>512</v>
      </c>
      <c r="C7" s="654"/>
      <c r="D7" s="655"/>
      <c r="E7" s="7">
        <v>6250</v>
      </c>
    </row>
    <row r="8" spans="1:5" x14ac:dyDescent="0.25">
      <c r="A8" s="8">
        <v>2.1</v>
      </c>
      <c r="B8" s="644" t="s">
        <v>459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/>
    </row>
    <row r="18" spans="1:5" x14ac:dyDescent="0.25">
      <c r="A18" s="8">
        <v>2.1</v>
      </c>
      <c r="B18" s="644" t="s">
        <v>19</v>
      </c>
      <c r="C18" s="645"/>
      <c r="D18" s="646"/>
      <c r="E18" s="7"/>
    </row>
    <row r="19" spans="1:5" x14ac:dyDescent="0.25">
      <c r="A19" s="10">
        <v>2.11</v>
      </c>
      <c r="B19" s="644" t="s">
        <v>20</v>
      </c>
      <c r="C19" s="645"/>
      <c r="D19" s="646"/>
      <c r="E19" s="7"/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477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73" t="s">
        <v>24</v>
      </c>
      <c r="C23" s="174"/>
      <c r="D23" s="175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6250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496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513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13440955</v>
      </c>
    </row>
    <row r="38" spans="1:5" x14ac:dyDescent="0.25">
      <c r="A38" s="5" t="s">
        <v>46</v>
      </c>
      <c r="B38" s="653" t="s">
        <v>519</v>
      </c>
      <c r="C38" s="654"/>
      <c r="D38" s="655"/>
      <c r="E38" s="7" t="s">
        <v>10</v>
      </c>
    </row>
    <row r="39" spans="1:5" x14ac:dyDescent="0.25">
      <c r="A39" s="5"/>
      <c r="B39" s="644" t="s">
        <v>10</v>
      </c>
      <c r="C39" s="645"/>
      <c r="D39" s="646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520</v>
      </c>
      <c r="C54" s="698"/>
      <c r="D54" s="699"/>
      <c r="E54" s="15">
        <v>13440955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A31" workbookViewId="0">
      <selection activeCell="H13" sqref="H13"/>
    </sheetView>
  </sheetViews>
  <sheetFormatPr defaultRowHeight="15" x14ac:dyDescent="0.25"/>
  <cols>
    <col min="3" max="3" width="14.28515625" customWidth="1"/>
    <col min="4" max="4" width="19" customWidth="1"/>
    <col min="5" max="5" width="23.42578125" customWidth="1"/>
    <col min="6" max="6" width="23.7109375" customWidth="1"/>
  </cols>
  <sheetData>
    <row r="2" spans="1:6" x14ac:dyDescent="0.25">
      <c r="A2" t="s">
        <v>10</v>
      </c>
    </row>
    <row r="3" spans="1:6" x14ac:dyDescent="0.25">
      <c r="A3" s="662" t="s">
        <v>0</v>
      </c>
      <c r="B3" s="663"/>
      <c r="C3" s="1" t="s">
        <v>510</v>
      </c>
      <c r="D3" s="664" t="s">
        <v>2</v>
      </c>
      <c r="E3" s="665"/>
    </row>
    <row r="4" spans="1:6" x14ac:dyDescent="0.25">
      <c r="A4" s="2"/>
      <c r="B4" s="3"/>
      <c r="C4" s="3"/>
      <c r="D4" s="3"/>
    </row>
    <row r="5" spans="1:6" x14ac:dyDescent="0.25">
      <c r="A5" s="700" t="s">
        <v>3</v>
      </c>
      <c r="B5" s="701"/>
      <c r="C5" s="701"/>
      <c r="D5" s="701"/>
      <c r="E5" s="4" t="s">
        <v>4</v>
      </c>
      <c r="F5" s="165" t="s">
        <v>502</v>
      </c>
    </row>
    <row r="6" spans="1:6" x14ac:dyDescent="0.25">
      <c r="A6" s="5" t="s">
        <v>5</v>
      </c>
      <c r="B6" s="653" t="s">
        <v>511</v>
      </c>
      <c r="C6" s="654"/>
      <c r="D6" s="655"/>
      <c r="E6" s="6">
        <v>13566889.4</v>
      </c>
      <c r="F6" s="7" t="s">
        <v>10</v>
      </c>
    </row>
    <row r="7" spans="1:6" x14ac:dyDescent="0.25">
      <c r="A7" s="5" t="s">
        <v>7</v>
      </c>
      <c r="B7" s="653" t="s">
        <v>512</v>
      </c>
      <c r="C7" s="654"/>
      <c r="D7" s="655"/>
      <c r="E7" s="7">
        <v>8950</v>
      </c>
      <c r="F7" s="166"/>
    </row>
    <row r="8" spans="1:6" x14ac:dyDescent="0.25">
      <c r="A8" s="8">
        <v>2.1</v>
      </c>
      <c r="B8" s="644" t="s">
        <v>459</v>
      </c>
      <c r="C8" s="645"/>
      <c r="D8" s="646"/>
      <c r="E8" s="7"/>
      <c r="F8" s="7"/>
    </row>
    <row r="9" spans="1:6" x14ac:dyDescent="0.25">
      <c r="A9" s="8">
        <v>2.2000000000000002</v>
      </c>
      <c r="B9" s="644" t="s">
        <v>11</v>
      </c>
      <c r="C9" s="645"/>
      <c r="D9" s="646"/>
      <c r="E9" s="7" t="s">
        <v>10</v>
      </c>
      <c r="F9" s="167">
        <v>5171000.49</v>
      </c>
    </row>
    <row r="10" spans="1:6" x14ac:dyDescent="0.25">
      <c r="A10" s="9">
        <v>2.2999999999999998</v>
      </c>
      <c r="B10" s="644" t="s">
        <v>12</v>
      </c>
      <c r="C10" s="645"/>
      <c r="D10" s="646"/>
      <c r="E10" s="7" t="s">
        <v>10</v>
      </c>
      <c r="F10" s="167">
        <v>3223133.29</v>
      </c>
    </row>
    <row r="11" spans="1:6" x14ac:dyDescent="0.25">
      <c r="A11" s="9">
        <v>2.4</v>
      </c>
      <c r="B11" s="644" t="s">
        <v>338</v>
      </c>
      <c r="C11" s="645"/>
      <c r="D11" s="646"/>
      <c r="E11" s="7"/>
      <c r="F11" s="167" t="s">
        <v>10</v>
      </c>
    </row>
    <row r="12" spans="1:6" x14ac:dyDescent="0.25">
      <c r="A12" s="8">
        <v>2.4</v>
      </c>
      <c r="B12" s="644" t="s">
        <v>13</v>
      </c>
      <c r="C12" s="645"/>
      <c r="D12" s="646"/>
      <c r="E12" s="7" t="s">
        <v>10</v>
      </c>
      <c r="F12" s="7">
        <v>3822763.67</v>
      </c>
    </row>
    <row r="13" spans="1:6" x14ac:dyDescent="0.25">
      <c r="A13" s="8">
        <v>2.5</v>
      </c>
      <c r="B13" s="644" t="s">
        <v>14</v>
      </c>
      <c r="C13" s="645"/>
      <c r="D13" s="646"/>
      <c r="E13" s="7" t="s">
        <v>10</v>
      </c>
      <c r="F13" s="167">
        <v>27461</v>
      </c>
    </row>
    <row r="14" spans="1:6" x14ac:dyDescent="0.25">
      <c r="A14" s="8">
        <v>2.6</v>
      </c>
      <c r="B14" s="644" t="s">
        <v>15</v>
      </c>
      <c r="C14" s="645"/>
      <c r="D14" s="646"/>
      <c r="E14" s="7"/>
      <c r="F14" s="168">
        <v>-21658.33</v>
      </c>
    </row>
    <row r="15" spans="1:6" x14ac:dyDescent="0.25">
      <c r="A15" s="8">
        <v>2.7</v>
      </c>
      <c r="B15" s="644" t="s">
        <v>16</v>
      </c>
      <c r="C15" s="645"/>
      <c r="D15" s="646"/>
      <c r="E15" s="7"/>
      <c r="F15" s="167"/>
    </row>
    <row r="16" spans="1:6" x14ac:dyDescent="0.25">
      <c r="A16" s="8">
        <v>2.8</v>
      </c>
      <c r="B16" s="644" t="s">
        <v>353</v>
      </c>
      <c r="C16" s="645"/>
      <c r="D16" s="646"/>
      <c r="E16" s="7" t="s">
        <v>10</v>
      </c>
      <c r="F16" s="167">
        <v>2520915.13</v>
      </c>
    </row>
    <row r="17" spans="1:6" x14ac:dyDescent="0.25">
      <c r="A17" s="8">
        <v>2.9</v>
      </c>
      <c r="B17" s="644" t="s">
        <v>18</v>
      </c>
      <c r="C17" s="645"/>
      <c r="D17" s="646"/>
      <c r="E17" s="7"/>
      <c r="F17" s="167">
        <v>2689253.26</v>
      </c>
    </row>
    <row r="18" spans="1:6" x14ac:dyDescent="0.25">
      <c r="A18" s="8">
        <v>2.1</v>
      </c>
      <c r="B18" s="644" t="s">
        <v>19</v>
      </c>
      <c r="C18" s="645"/>
      <c r="D18" s="646"/>
      <c r="E18" s="7"/>
      <c r="F18" s="167">
        <v>2845451.99</v>
      </c>
    </row>
    <row r="19" spans="1:6" x14ac:dyDescent="0.25">
      <c r="A19" s="10">
        <v>2.11</v>
      </c>
      <c r="B19" s="644" t="s">
        <v>20</v>
      </c>
      <c r="C19" s="645"/>
      <c r="D19" s="646"/>
      <c r="E19" s="7"/>
      <c r="F19" s="169">
        <v>-7025520.9000000004</v>
      </c>
    </row>
    <row r="20" spans="1:6" x14ac:dyDescent="0.25">
      <c r="A20" s="8">
        <v>2.12</v>
      </c>
      <c r="B20" s="644" t="s">
        <v>21</v>
      </c>
      <c r="C20" s="645"/>
      <c r="D20" s="646"/>
      <c r="E20" s="7"/>
      <c r="F20" s="7" t="s">
        <v>10</v>
      </c>
    </row>
    <row r="21" spans="1:6" x14ac:dyDescent="0.25">
      <c r="A21" s="8">
        <v>2.13</v>
      </c>
      <c r="B21" s="644" t="s">
        <v>477</v>
      </c>
      <c r="C21" s="645"/>
      <c r="D21" s="646"/>
      <c r="E21" s="7" t="s">
        <v>10</v>
      </c>
      <c r="F21" s="167" t="s">
        <v>10</v>
      </c>
    </row>
    <row r="22" spans="1:6" x14ac:dyDescent="0.25">
      <c r="A22" s="8">
        <v>2.14</v>
      </c>
      <c r="B22" s="659" t="s">
        <v>386</v>
      </c>
      <c r="C22" s="660"/>
      <c r="D22" s="661"/>
      <c r="E22" s="7" t="s">
        <v>10</v>
      </c>
      <c r="F22" s="167" t="s">
        <v>10</v>
      </c>
    </row>
    <row r="23" spans="1:6" x14ac:dyDescent="0.25">
      <c r="A23" s="8">
        <v>2.15</v>
      </c>
      <c r="B23" s="170" t="s">
        <v>24</v>
      </c>
      <c r="C23" s="171"/>
      <c r="D23" s="172"/>
      <c r="E23" s="7" t="s">
        <v>10</v>
      </c>
      <c r="F23" s="167" t="s">
        <v>10</v>
      </c>
    </row>
    <row r="24" spans="1:6" x14ac:dyDescent="0.25">
      <c r="A24" s="8">
        <v>2.15</v>
      </c>
      <c r="B24" s="644" t="s">
        <v>25</v>
      </c>
      <c r="C24" s="645"/>
      <c r="D24" s="646"/>
      <c r="E24" s="7">
        <v>7900</v>
      </c>
      <c r="F24" s="167">
        <v>180853.51</v>
      </c>
    </row>
    <row r="25" spans="1:6" x14ac:dyDescent="0.25">
      <c r="A25" s="8">
        <v>2.16</v>
      </c>
      <c r="B25" s="644" t="s">
        <v>26</v>
      </c>
      <c r="C25" s="645"/>
      <c r="D25" s="646"/>
      <c r="E25" s="7" t="s">
        <v>10</v>
      </c>
      <c r="F25" s="167"/>
    </row>
    <row r="26" spans="1:6" x14ac:dyDescent="0.25">
      <c r="A26" s="8">
        <v>2.17</v>
      </c>
      <c r="B26" s="644" t="s">
        <v>27</v>
      </c>
      <c r="C26" s="645"/>
      <c r="D26" s="646"/>
      <c r="E26" s="7" t="s">
        <v>10</v>
      </c>
      <c r="F26" s="167"/>
    </row>
    <row r="27" spans="1:6" x14ac:dyDescent="0.25">
      <c r="A27" s="8">
        <v>2.1800000000000002</v>
      </c>
      <c r="B27" s="644" t="s">
        <v>354</v>
      </c>
      <c r="C27" s="645"/>
      <c r="D27" s="646"/>
      <c r="E27" s="7" t="s">
        <v>10</v>
      </c>
      <c r="F27" s="167" t="s">
        <v>10</v>
      </c>
    </row>
    <row r="28" spans="1:6" x14ac:dyDescent="0.25">
      <c r="A28" s="8">
        <v>2.19</v>
      </c>
      <c r="B28" s="644" t="s">
        <v>496</v>
      </c>
      <c r="C28" s="645"/>
      <c r="D28" s="646"/>
      <c r="E28" s="7" t="s">
        <v>10</v>
      </c>
      <c r="F28" s="167" t="s">
        <v>10</v>
      </c>
    </row>
    <row r="29" spans="1:6" x14ac:dyDescent="0.25">
      <c r="A29" s="8">
        <v>2.2000000000000002</v>
      </c>
      <c r="B29" s="644" t="s">
        <v>30</v>
      </c>
      <c r="C29" s="645"/>
      <c r="D29" s="646"/>
      <c r="E29" s="7" t="s">
        <v>10</v>
      </c>
      <c r="F29" s="167">
        <v>12.29</v>
      </c>
    </row>
    <row r="30" spans="1:6" x14ac:dyDescent="0.25">
      <c r="A30" s="9" t="s">
        <v>31</v>
      </c>
      <c r="B30" s="644" t="s">
        <v>387</v>
      </c>
      <c r="C30" s="645"/>
      <c r="D30" s="646"/>
      <c r="E30" s="7" t="s">
        <v>10</v>
      </c>
      <c r="F30" s="167" t="s">
        <v>10</v>
      </c>
    </row>
    <row r="31" spans="1:6" x14ac:dyDescent="0.25">
      <c r="A31" s="8">
        <v>2.2200000000000002</v>
      </c>
      <c r="B31" s="644" t="s">
        <v>33</v>
      </c>
      <c r="C31" s="645"/>
      <c r="D31" s="646"/>
      <c r="E31" s="7" t="s">
        <v>10</v>
      </c>
      <c r="F31" s="167"/>
    </row>
    <row r="32" spans="1:6" x14ac:dyDescent="0.25">
      <c r="A32" s="9" t="s">
        <v>34</v>
      </c>
      <c r="B32" s="644" t="s">
        <v>35</v>
      </c>
      <c r="C32" s="645"/>
      <c r="D32" s="646"/>
      <c r="E32" s="7" t="s">
        <v>10</v>
      </c>
      <c r="F32" s="167"/>
    </row>
    <row r="33" spans="1:6" x14ac:dyDescent="0.25">
      <c r="A33" s="14" t="s">
        <v>36</v>
      </c>
      <c r="B33" s="644" t="s">
        <v>513</v>
      </c>
      <c r="C33" s="645"/>
      <c r="D33" s="646"/>
      <c r="E33" s="7">
        <v>1050</v>
      </c>
      <c r="F33" s="167"/>
    </row>
    <row r="34" spans="1:6" x14ac:dyDescent="0.25">
      <c r="A34" s="9" t="s">
        <v>38</v>
      </c>
      <c r="B34" s="644" t="s">
        <v>122</v>
      </c>
      <c r="C34" s="645"/>
      <c r="D34" s="646"/>
      <c r="E34" s="7"/>
      <c r="F34" s="167"/>
    </row>
    <row r="35" spans="1:6" x14ac:dyDescent="0.25">
      <c r="A35" s="9" t="s">
        <v>40</v>
      </c>
      <c r="B35" s="644" t="s">
        <v>10</v>
      </c>
      <c r="C35" s="645"/>
      <c r="D35" s="646"/>
      <c r="E35" s="7"/>
      <c r="F35" s="167" t="s">
        <v>10</v>
      </c>
    </row>
    <row r="36" spans="1:6" x14ac:dyDescent="0.25">
      <c r="A36" s="9" t="s">
        <v>42</v>
      </c>
      <c r="B36" s="644" t="s">
        <v>43</v>
      </c>
      <c r="C36" s="645"/>
      <c r="D36" s="646"/>
      <c r="E36" s="7"/>
      <c r="F36" s="167">
        <v>1039.5999999999999</v>
      </c>
    </row>
    <row r="37" spans="1:6" x14ac:dyDescent="0.25">
      <c r="A37" s="5" t="s">
        <v>44</v>
      </c>
      <c r="B37" s="653" t="s">
        <v>45</v>
      </c>
      <c r="C37" s="654"/>
      <c r="D37" s="655"/>
      <c r="E37" s="15">
        <f>+E7+E6</f>
        <v>13575839.4</v>
      </c>
      <c r="F37" s="7"/>
    </row>
    <row r="38" spans="1:6" x14ac:dyDescent="0.25">
      <c r="A38" s="5" t="s">
        <v>46</v>
      </c>
      <c r="B38" s="653" t="s">
        <v>514</v>
      </c>
      <c r="C38" s="654"/>
      <c r="D38" s="655"/>
      <c r="E38" s="7">
        <v>141134.39999999999</v>
      </c>
      <c r="F38" s="7" t="s">
        <v>10</v>
      </c>
    </row>
    <row r="39" spans="1:6" x14ac:dyDescent="0.25">
      <c r="A39" s="5"/>
      <c r="B39" s="644" t="s">
        <v>515</v>
      </c>
      <c r="C39" s="645"/>
      <c r="D39" s="646"/>
      <c r="E39" s="16">
        <v>141134.39999999999</v>
      </c>
      <c r="F39" s="7" t="s">
        <v>10</v>
      </c>
    </row>
    <row r="40" spans="1:6" x14ac:dyDescent="0.25">
      <c r="A40" s="5"/>
      <c r="B40" s="644" t="s">
        <v>10</v>
      </c>
      <c r="C40" s="645"/>
      <c r="D40" s="646"/>
      <c r="E40" s="7" t="s">
        <v>10</v>
      </c>
      <c r="F40" s="167"/>
    </row>
    <row r="41" spans="1:6" x14ac:dyDescent="0.25">
      <c r="A41" s="5"/>
      <c r="B41" s="647" t="s">
        <v>10</v>
      </c>
      <c r="C41" s="648"/>
      <c r="D41" s="649"/>
      <c r="E41" s="16" t="s">
        <v>10</v>
      </c>
      <c r="F41" s="167" t="s">
        <v>10</v>
      </c>
    </row>
    <row r="42" spans="1:6" x14ac:dyDescent="0.25">
      <c r="A42" s="5"/>
      <c r="B42" s="644" t="s">
        <v>10</v>
      </c>
      <c r="C42" s="645"/>
      <c r="D42" s="646"/>
      <c r="E42" s="7" t="s">
        <v>10</v>
      </c>
      <c r="F42" s="167" t="s">
        <v>10</v>
      </c>
    </row>
    <row r="43" spans="1:6" x14ac:dyDescent="0.25">
      <c r="A43" s="5"/>
      <c r="B43" s="644" t="s">
        <v>10</v>
      </c>
      <c r="C43" s="645"/>
      <c r="D43" s="646"/>
      <c r="E43" s="7" t="s">
        <v>10</v>
      </c>
      <c r="F43" s="167" t="s">
        <v>10</v>
      </c>
    </row>
    <row r="44" spans="1:6" x14ac:dyDescent="0.25">
      <c r="A44" s="5"/>
      <c r="B44" s="644" t="s">
        <v>10</v>
      </c>
      <c r="C44" s="645"/>
      <c r="D44" s="646"/>
      <c r="E44" s="7" t="s">
        <v>10</v>
      </c>
      <c r="F44" s="167"/>
    </row>
    <row r="45" spans="1:6" x14ac:dyDescent="0.25">
      <c r="A45" s="5"/>
      <c r="B45" s="644" t="s">
        <v>10</v>
      </c>
      <c r="C45" s="645"/>
      <c r="D45" s="646"/>
      <c r="E45" s="7" t="s">
        <v>10</v>
      </c>
      <c r="F45" s="167"/>
    </row>
    <row r="46" spans="1:6" x14ac:dyDescent="0.25">
      <c r="A46" s="5"/>
      <c r="B46" s="644" t="s">
        <v>10</v>
      </c>
      <c r="C46" s="645"/>
      <c r="D46" s="646"/>
      <c r="E46" s="7" t="s">
        <v>10</v>
      </c>
      <c r="F46" s="167"/>
    </row>
    <row r="47" spans="1:6" x14ac:dyDescent="0.25">
      <c r="A47" s="5"/>
      <c r="B47" s="644" t="s">
        <v>10</v>
      </c>
      <c r="C47" s="645"/>
      <c r="D47" s="646"/>
      <c r="E47" s="7" t="s">
        <v>10</v>
      </c>
      <c r="F47" s="166"/>
    </row>
    <row r="48" spans="1:6" x14ac:dyDescent="0.25">
      <c r="A48" s="5"/>
      <c r="B48" s="644" t="s">
        <v>10</v>
      </c>
      <c r="C48" s="645"/>
      <c r="D48" s="646"/>
      <c r="E48" s="7" t="s">
        <v>10</v>
      </c>
      <c r="F48" s="167"/>
    </row>
    <row r="49" spans="1:6" x14ac:dyDescent="0.25">
      <c r="A49" s="5"/>
      <c r="B49" s="644" t="s">
        <v>10</v>
      </c>
      <c r="C49" s="645"/>
      <c r="D49" s="646"/>
      <c r="E49" s="7" t="s">
        <v>10</v>
      </c>
      <c r="F49" s="167" t="s">
        <v>10</v>
      </c>
    </row>
    <row r="50" spans="1:6" x14ac:dyDescent="0.25">
      <c r="A50" s="5"/>
      <c r="B50" s="644" t="s">
        <v>10</v>
      </c>
      <c r="C50" s="645"/>
      <c r="D50" s="646"/>
      <c r="E50" s="7" t="s">
        <v>10</v>
      </c>
      <c r="F50" s="167"/>
    </row>
    <row r="51" spans="1:6" x14ac:dyDescent="0.25">
      <c r="A51" s="5"/>
      <c r="B51" s="644" t="s">
        <v>10</v>
      </c>
      <c r="C51" s="645"/>
      <c r="D51" s="646"/>
      <c r="E51" s="7" t="s">
        <v>10</v>
      </c>
      <c r="F51" s="166"/>
    </row>
    <row r="52" spans="1:6" x14ac:dyDescent="0.25">
      <c r="A52" s="5"/>
      <c r="B52" s="644" t="s">
        <v>10</v>
      </c>
      <c r="C52" s="645"/>
      <c r="D52" s="646"/>
      <c r="E52" s="7" t="s">
        <v>10</v>
      </c>
      <c r="F52" s="166"/>
    </row>
    <row r="53" spans="1:6" x14ac:dyDescent="0.25">
      <c r="A53" s="5"/>
      <c r="B53" s="638" t="s">
        <v>10</v>
      </c>
      <c r="C53" s="639"/>
      <c r="D53" s="640"/>
      <c r="E53" s="7" t="s">
        <v>10</v>
      </c>
      <c r="F53" s="166"/>
    </row>
    <row r="54" spans="1:6" x14ac:dyDescent="0.25">
      <c r="A54" s="5" t="s">
        <v>10</v>
      </c>
      <c r="B54" s="697" t="s">
        <v>516</v>
      </c>
      <c r="C54" s="698"/>
      <c r="D54" s="699"/>
      <c r="E54" s="15">
        <f>-E38+E37</f>
        <v>13434705</v>
      </c>
      <c r="F54" s="15">
        <f>+F36+F29+F24+F19+F18+F17+F16+F14+F13+F12+F10+F9</f>
        <v>13434705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0"/>
  <sheetViews>
    <sheetView topLeftCell="A25" workbookViewId="0">
      <selection activeCell="K62" sqref="K62"/>
    </sheetView>
  </sheetViews>
  <sheetFormatPr defaultRowHeight="15" x14ac:dyDescent="0.25"/>
  <cols>
    <col min="3" max="3" width="15.28515625" customWidth="1"/>
    <col min="4" max="4" width="16.140625" customWidth="1"/>
    <col min="5" max="5" width="20.5703125" customWidth="1"/>
    <col min="6" max="6" width="29.28515625" customWidth="1"/>
  </cols>
  <sheetData>
    <row r="2" spans="1:6" x14ac:dyDescent="0.25">
      <c r="A2" t="s">
        <v>10</v>
      </c>
    </row>
    <row r="3" spans="1:6" x14ac:dyDescent="0.25">
      <c r="A3" s="662" t="s">
        <v>0</v>
      </c>
      <c r="B3" s="663"/>
      <c r="C3" s="1" t="s">
        <v>501</v>
      </c>
      <c r="D3" s="664" t="s">
        <v>2</v>
      </c>
      <c r="E3" s="665"/>
    </row>
    <row r="4" spans="1:6" x14ac:dyDescent="0.25">
      <c r="A4" s="2"/>
      <c r="B4" s="3"/>
      <c r="C4" s="3"/>
      <c r="D4" s="3"/>
    </row>
    <row r="5" spans="1:6" x14ac:dyDescent="0.25">
      <c r="A5" s="700" t="s">
        <v>3</v>
      </c>
      <c r="B5" s="701"/>
      <c r="C5" s="701"/>
      <c r="D5" s="701"/>
      <c r="E5" s="4" t="s">
        <v>4</v>
      </c>
      <c r="F5" s="165" t="s">
        <v>502</v>
      </c>
    </row>
    <row r="6" spans="1:6" x14ac:dyDescent="0.25">
      <c r="A6" s="5" t="s">
        <v>5</v>
      </c>
      <c r="B6" s="653" t="s">
        <v>503</v>
      </c>
      <c r="C6" s="654"/>
      <c r="D6" s="655"/>
      <c r="E6" s="6">
        <v>15603013.369999999</v>
      </c>
      <c r="F6" s="7" t="s">
        <v>10</v>
      </c>
    </row>
    <row r="7" spans="1:6" x14ac:dyDescent="0.25">
      <c r="A7" s="5" t="s">
        <v>7</v>
      </c>
      <c r="B7" s="653" t="s">
        <v>504</v>
      </c>
      <c r="C7" s="654"/>
      <c r="D7" s="655"/>
      <c r="E7" s="7">
        <v>8100</v>
      </c>
      <c r="F7" s="166"/>
    </row>
    <row r="8" spans="1:6" x14ac:dyDescent="0.25">
      <c r="A8" s="8">
        <v>2.1</v>
      </c>
      <c r="B8" s="644" t="s">
        <v>459</v>
      </c>
      <c r="C8" s="645"/>
      <c r="D8" s="646"/>
      <c r="E8" s="7"/>
      <c r="F8" s="7"/>
    </row>
    <row r="9" spans="1:6" x14ac:dyDescent="0.25">
      <c r="A9" s="8">
        <v>2.2000000000000002</v>
      </c>
      <c r="B9" s="644" t="s">
        <v>11</v>
      </c>
      <c r="C9" s="645"/>
      <c r="D9" s="646"/>
      <c r="E9" s="7" t="s">
        <v>10</v>
      </c>
      <c r="F9" s="167">
        <v>5171000.49</v>
      </c>
    </row>
    <row r="10" spans="1:6" x14ac:dyDescent="0.25">
      <c r="A10" s="9">
        <v>2.2999999999999998</v>
      </c>
      <c r="B10" s="644" t="s">
        <v>12</v>
      </c>
      <c r="C10" s="645"/>
      <c r="D10" s="646"/>
      <c r="E10" s="7" t="s">
        <v>10</v>
      </c>
      <c r="F10" s="167">
        <v>3223133.29</v>
      </c>
    </row>
    <row r="11" spans="1:6" x14ac:dyDescent="0.25">
      <c r="A11" s="9">
        <v>2.4</v>
      </c>
      <c r="B11" s="644" t="s">
        <v>338</v>
      </c>
      <c r="C11" s="645"/>
      <c r="D11" s="646"/>
      <c r="E11" s="7"/>
      <c r="F11" s="167" t="s">
        <v>10</v>
      </c>
    </row>
    <row r="12" spans="1:6" x14ac:dyDescent="0.25">
      <c r="A12" s="8">
        <v>2.4</v>
      </c>
      <c r="B12" s="644" t="s">
        <v>13</v>
      </c>
      <c r="C12" s="645"/>
      <c r="D12" s="646"/>
      <c r="E12" s="7" t="s">
        <v>10</v>
      </c>
      <c r="F12" s="7">
        <v>3963898.07</v>
      </c>
    </row>
    <row r="13" spans="1:6" x14ac:dyDescent="0.25">
      <c r="A13" s="8">
        <v>2.5</v>
      </c>
      <c r="B13" s="644" t="s">
        <v>14</v>
      </c>
      <c r="C13" s="645"/>
      <c r="D13" s="646"/>
      <c r="E13" s="7" t="s">
        <v>10</v>
      </c>
      <c r="F13" s="167">
        <v>27461</v>
      </c>
    </row>
    <row r="14" spans="1:6" x14ac:dyDescent="0.25">
      <c r="A14" s="8">
        <v>2.6</v>
      </c>
      <c r="B14" s="644" t="s">
        <v>15</v>
      </c>
      <c r="C14" s="645"/>
      <c r="D14" s="646"/>
      <c r="E14" s="7"/>
      <c r="F14" s="168">
        <v>-21658.33</v>
      </c>
    </row>
    <row r="15" spans="1:6" x14ac:dyDescent="0.25">
      <c r="A15" s="8">
        <v>2.7</v>
      </c>
      <c r="B15" s="644" t="s">
        <v>16</v>
      </c>
      <c r="C15" s="645"/>
      <c r="D15" s="646"/>
      <c r="E15" s="7"/>
      <c r="F15" s="167"/>
    </row>
    <row r="16" spans="1:6" x14ac:dyDescent="0.25">
      <c r="A16" s="8">
        <v>2.8</v>
      </c>
      <c r="B16" s="644" t="s">
        <v>353</v>
      </c>
      <c r="C16" s="645"/>
      <c r="D16" s="646"/>
      <c r="E16" s="7" t="s">
        <v>10</v>
      </c>
      <c r="F16" s="167">
        <v>2520915.13</v>
      </c>
    </row>
    <row r="17" spans="1:6" x14ac:dyDescent="0.25">
      <c r="A17" s="8">
        <v>2.9</v>
      </c>
      <c r="B17" s="644" t="s">
        <v>18</v>
      </c>
      <c r="C17" s="645"/>
      <c r="D17" s="646"/>
      <c r="E17" s="7"/>
      <c r="F17" s="167">
        <v>2689253.26</v>
      </c>
    </row>
    <row r="18" spans="1:6" x14ac:dyDescent="0.25">
      <c r="A18" s="8">
        <v>2.1</v>
      </c>
      <c r="B18" s="644" t="s">
        <v>19</v>
      </c>
      <c r="C18" s="645"/>
      <c r="D18" s="646"/>
      <c r="E18" s="7"/>
      <c r="F18" s="167">
        <v>2845451.99</v>
      </c>
    </row>
    <row r="19" spans="1:6" x14ac:dyDescent="0.25">
      <c r="A19" s="10">
        <v>2.11</v>
      </c>
      <c r="B19" s="644" t="s">
        <v>20</v>
      </c>
      <c r="C19" s="645"/>
      <c r="D19" s="646"/>
      <c r="E19" s="7"/>
      <c r="F19" s="169">
        <v>-7026570.9000000004</v>
      </c>
    </row>
    <row r="20" spans="1:6" x14ac:dyDescent="0.25">
      <c r="A20" s="8">
        <v>2.12</v>
      </c>
      <c r="B20" s="644" t="s">
        <v>21</v>
      </c>
      <c r="C20" s="645"/>
      <c r="D20" s="646"/>
      <c r="E20" s="7"/>
      <c r="F20" s="7" t="s">
        <v>10</v>
      </c>
    </row>
    <row r="21" spans="1:6" x14ac:dyDescent="0.25">
      <c r="A21" s="8">
        <v>2.13</v>
      </c>
      <c r="B21" s="644" t="s">
        <v>477</v>
      </c>
      <c r="C21" s="645"/>
      <c r="D21" s="646"/>
      <c r="E21" s="7" t="s">
        <v>10</v>
      </c>
      <c r="F21" s="167" t="s">
        <v>10</v>
      </c>
    </row>
    <row r="22" spans="1:6" x14ac:dyDescent="0.25">
      <c r="A22" s="8">
        <v>2.14</v>
      </c>
      <c r="B22" s="659" t="s">
        <v>386</v>
      </c>
      <c r="C22" s="660"/>
      <c r="D22" s="661"/>
      <c r="E22" s="7" t="s">
        <v>10</v>
      </c>
      <c r="F22" s="167" t="s">
        <v>10</v>
      </c>
    </row>
    <row r="23" spans="1:6" x14ac:dyDescent="0.25">
      <c r="A23" s="8">
        <v>2.15</v>
      </c>
      <c r="B23" s="162" t="s">
        <v>24</v>
      </c>
      <c r="C23" s="163"/>
      <c r="D23" s="164"/>
      <c r="E23" s="7" t="s">
        <v>10</v>
      </c>
      <c r="F23" s="167" t="s">
        <v>10</v>
      </c>
    </row>
    <row r="24" spans="1:6" x14ac:dyDescent="0.25">
      <c r="A24" s="8">
        <v>2.15</v>
      </c>
      <c r="B24" s="644" t="s">
        <v>25</v>
      </c>
      <c r="C24" s="645"/>
      <c r="D24" s="646"/>
      <c r="E24" s="7">
        <v>8100</v>
      </c>
      <c r="F24" s="167">
        <v>172953.51</v>
      </c>
    </row>
    <row r="25" spans="1:6" x14ac:dyDescent="0.25">
      <c r="A25" s="8">
        <v>2.16</v>
      </c>
      <c r="B25" s="644" t="s">
        <v>26</v>
      </c>
      <c r="C25" s="645"/>
      <c r="D25" s="646"/>
      <c r="E25" s="7" t="s">
        <v>10</v>
      </c>
      <c r="F25" s="167"/>
    </row>
    <row r="26" spans="1:6" x14ac:dyDescent="0.25">
      <c r="A26" s="8">
        <v>2.17</v>
      </c>
      <c r="B26" s="644" t="s">
        <v>27</v>
      </c>
      <c r="C26" s="645"/>
      <c r="D26" s="646"/>
      <c r="E26" s="7" t="s">
        <v>10</v>
      </c>
      <c r="F26" s="167"/>
    </row>
    <row r="27" spans="1:6" x14ac:dyDescent="0.25">
      <c r="A27" s="8">
        <v>2.1800000000000002</v>
      </c>
      <c r="B27" s="644" t="s">
        <v>354</v>
      </c>
      <c r="C27" s="645"/>
      <c r="D27" s="646"/>
      <c r="E27" s="7" t="s">
        <v>10</v>
      </c>
      <c r="F27" s="167" t="s">
        <v>10</v>
      </c>
    </row>
    <row r="28" spans="1:6" x14ac:dyDescent="0.25">
      <c r="A28" s="8">
        <v>2.19</v>
      </c>
      <c r="B28" s="644" t="s">
        <v>496</v>
      </c>
      <c r="C28" s="645"/>
      <c r="D28" s="646"/>
      <c r="E28" s="7" t="s">
        <v>10</v>
      </c>
      <c r="F28" s="167" t="s">
        <v>10</v>
      </c>
    </row>
    <row r="29" spans="1:6" x14ac:dyDescent="0.25">
      <c r="A29" s="8">
        <v>2.2000000000000002</v>
      </c>
      <c r="B29" s="644" t="s">
        <v>30</v>
      </c>
      <c r="C29" s="645"/>
      <c r="D29" s="646"/>
      <c r="E29" s="7" t="s">
        <v>10</v>
      </c>
      <c r="F29" s="167">
        <v>12.29</v>
      </c>
    </row>
    <row r="30" spans="1:6" x14ac:dyDescent="0.25">
      <c r="A30" s="9" t="s">
        <v>31</v>
      </c>
      <c r="B30" s="644" t="s">
        <v>387</v>
      </c>
      <c r="C30" s="645"/>
      <c r="D30" s="646"/>
      <c r="E30" s="7" t="s">
        <v>10</v>
      </c>
      <c r="F30" s="167" t="s">
        <v>10</v>
      </c>
    </row>
    <row r="31" spans="1:6" x14ac:dyDescent="0.25">
      <c r="A31" s="8">
        <v>2.2200000000000002</v>
      </c>
      <c r="B31" s="644" t="s">
        <v>33</v>
      </c>
      <c r="C31" s="645"/>
      <c r="D31" s="646"/>
      <c r="E31" s="7" t="s">
        <v>10</v>
      </c>
      <c r="F31" s="167"/>
    </row>
    <row r="32" spans="1:6" x14ac:dyDescent="0.25">
      <c r="A32" s="9" t="s">
        <v>34</v>
      </c>
      <c r="B32" s="644" t="s">
        <v>35</v>
      </c>
      <c r="C32" s="645"/>
      <c r="D32" s="646"/>
      <c r="E32" s="7" t="s">
        <v>10</v>
      </c>
      <c r="F32" s="167"/>
    </row>
    <row r="33" spans="1:6" x14ac:dyDescent="0.25">
      <c r="A33" s="14" t="s">
        <v>36</v>
      </c>
      <c r="B33" s="644" t="s">
        <v>478</v>
      </c>
      <c r="C33" s="645"/>
      <c r="D33" s="646"/>
      <c r="E33" s="7" t="s">
        <v>10</v>
      </c>
      <c r="F33" s="167"/>
    </row>
    <row r="34" spans="1:6" x14ac:dyDescent="0.25">
      <c r="A34" s="9" t="s">
        <v>38</v>
      </c>
      <c r="B34" s="644" t="s">
        <v>122</v>
      </c>
      <c r="C34" s="645"/>
      <c r="D34" s="646"/>
      <c r="E34" s="7"/>
      <c r="F34" s="167"/>
    </row>
    <row r="35" spans="1:6" x14ac:dyDescent="0.25">
      <c r="A35" s="9" t="s">
        <v>40</v>
      </c>
      <c r="B35" s="644" t="s">
        <v>10</v>
      </c>
      <c r="C35" s="645"/>
      <c r="D35" s="646"/>
      <c r="E35" s="7"/>
      <c r="F35" s="167" t="s">
        <v>10</v>
      </c>
    </row>
    <row r="36" spans="1:6" x14ac:dyDescent="0.25">
      <c r="A36" s="9" t="s">
        <v>42</v>
      </c>
      <c r="B36" s="644" t="s">
        <v>43</v>
      </c>
      <c r="C36" s="645"/>
      <c r="D36" s="646"/>
      <c r="E36" s="7"/>
      <c r="F36" s="167">
        <v>1039.5999999999999</v>
      </c>
    </row>
    <row r="37" spans="1:6" x14ac:dyDescent="0.25">
      <c r="A37" s="5" t="s">
        <v>44</v>
      </c>
      <c r="B37" s="653" t="s">
        <v>45</v>
      </c>
      <c r="C37" s="654"/>
      <c r="D37" s="655"/>
      <c r="E37" s="15">
        <f>+E7+E6</f>
        <v>15611113.369999999</v>
      </c>
      <c r="F37" s="7"/>
    </row>
    <row r="38" spans="1:6" x14ac:dyDescent="0.25">
      <c r="A38" s="5" t="s">
        <v>46</v>
      </c>
      <c r="B38" s="653" t="s">
        <v>505</v>
      </c>
      <c r="C38" s="654"/>
      <c r="D38" s="655"/>
      <c r="E38" s="7">
        <v>2044223.97</v>
      </c>
      <c r="F38" s="7" t="s">
        <v>10</v>
      </c>
    </row>
    <row r="39" spans="1:6" x14ac:dyDescent="0.25">
      <c r="A39" s="5"/>
      <c r="B39" s="644" t="s">
        <v>506</v>
      </c>
      <c r="C39" s="645"/>
      <c r="D39" s="646"/>
      <c r="E39" s="16">
        <v>1050</v>
      </c>
      <c r="F39" s="7" t="s">
        <v>10</v>
      </c>
    </row>
    <row r="40" spans="1:6" x14ac:dyDescent="0.25">
      <c r="A40" s="5"/>
      <c r="B40" s="644" t="s">
        <v>507</v>
      </c>
      <c r="C40" s="645"/>
      <c r="D40" s="646"/>
      <c r="E40" s="7">
        <v>1986982.95</v>
      </c>
      <c r="F40" s="167"/>
    </row>
    <row r="41" spans="1:6" x14ac:dyDescent="0.25">
      <c r="A41" s="5"/>
      <c r="B41" s="647" t="s">
        <v>424</v>
      </c>
      <c r="C41" s="648"/>
      <c r="D41" s="649"/>
      <c r="E41" s="16">
        <v>23466</v>
      </c>
      <c r="F41" s="167" t="s">
        <v>10</v>
      </c>
    </row>
    <row r="42" spans="1:6" x14ac:dyDescent="0.25">
      <c r="A42" s="5"/>
      <c r="B42" s="644" t="s">
        <v>508</v>
      </c>
      <c r="C42" s="645"/>
      <c r="D42" s="646"/>
      <c r="E42" s="7">
        <v>32725.02</v>
      </c>
      <c r="F42" s="167" t="s">
        <v>10</v>
      </c>
    </row>
    <row r="43" spans="1:6" x14ac:dyDescent="0.25">
      <c r="A43" s="5"/>
      <c r="B43" s="644" t="s">
        <v>10</v>
      </c>
      <c r="C43" s="645"/>
      <c r="D43" s="646"/>
      <c r="E43" s="7" t="s">
        <v>10</v>
      </c>
      <c r="F43" s="167" t="s">
        <v>10</v>
      </c>
    </row>
    <row r="44" spans="1:6" x14ac:dyDescent="0.25">
      <c r="A44" s="5"/>
      <c r="B44" s="644" t="s">
        <v>10</v>
      </c>
      <c r="C44" s="645"/>
      <c r="D44" s="646"/>
      <c r="E44" s="7" t="s">
        <v>10</v>
      </c>
      <c r="F44" s="167"/>
    </row>
    <row r="45" spans="1:6" x14ac:dyDescent="0.25">
      <c r="A45" s="5"/>
      <c r="B45" s="644" t="s">
        <v>10</v>
      </c>
      <c r="C45" s="645"/>
      <c r="D45" s="646"/>
      <c r="E45" s="7" t="s">
        <v>10</v>
      </c>
      <c r="F45" s="167"/>
    </row>
    <row r="46" spans="1:6" x14ac:dyDescent="0.25">
      <c r="A46" s="5"/>
      <c r="B46" s="644" t="s">
        <v>10</v>
      </c>
      <c r="C46" s="645"/>
      <c r="D46" s="646"/>
      <c r="E46" s="7" t="s">
        <v>10</v>
      </c>
      <c r="F46" s="167"/>
    </row>
    <row r="47" spans="1:6" x14ac:dyDescent="0.25">
      <c r="A47" s="5"/>
      <c r="B47" s="644" t="s">
        <v>10</v>
      </c>
      <c r="C47" s="645"/>
      <c r="D47" s="646"/>
      <c r="E47" s="7" t="s">
        <v>10</v>
      </c>
      <c r="F47" s="166"/>
    </row>
    <row r="48" spans="1:6" x14ac:dyDescent="0.25">
      <c r="A48" s="5"/>
      <c r="B48" s="644" t="s">
        <v>10</v>
      </c>
      <c r="C48" s="645"/>
      <c r="D48" s="646"/>
      <c r="E48" s="7" t="s">
        <v>10</v>
      </c>
      <c r="F48" s="167"/>
    </row>
    <row r="49" spans="1:6" x14ac:dyDescent="0.25">
      <c r="A49" s="5"/>
      <c r="B49" s="644" t="s">
        <v>10</v>
      </c>
      <c r="C49" s="645"/>
      <c r="D49" s="646"/>
      <c r="E49" s="7" t="s">
        <v>10</v>
      </c>
      <c r="F49" s="167" t="s">
        <v>10</v>
      </c>
    </row>
    <row r="50" spans="1:6" x14ac:dyDescent="0.25">
      <c r="A50" s="5"/>
      <c r="B50" s="644" t="s">
        <v>10</v>
      </c>
      <c r="C50" s="645"/>
      <c r="D50" s="646"/>
      <c r="E50" s="7" t="s">
        <v>10</v>
      </c>
      <c r="F50" s="167"/>
    </row>
    <row r="51" spans="1:6" x14ac:dyDescent="0.25">
      <c r="A51" s="5"/>
      <c r="B51" s="644" t="s">
        <v>10</v>
      </c>
      <c r="C51" s="645"/>
      <c r="D51" s="646"/>
      <c r="E51" s="7" t="s">
        <v>10</v>
      </c>
      <c r="F51" s="166"/>
    </row>
    <row r="52" spans="1:6" x14ac:dyDescent="0.25">
      <c r="A52" s="5"/>
      <c r="B52" s="644" t="s">
        <v>10</v>
      </c>
      <c r="C52" s="645"/>
      <c r="D52" s="646"/>
      <c r="E52" s="7" t="s">
        <v>10</v>
      </c>
      <c r="F52" s="166"/>
    </row>
    <row r="53" spans="1:6" x14ac:dyDescent="0.25">
      <c r="A53" s="5"/>
      <c r="B53" s="638" t="s">
        <v>10</v>
      </c>
      <c r="C53" s="639"/>
      <c r="D53" s="640"/>
      <c r="E53" s="7" t="s">
        <v>10</v>
      </c>
      <c r="F53" s="166"/>
    </row>
    <row r="54" spans="1:6" x14ac:dyDescent="0.25">
      <c r="A54" s="5" t="s">
        <v>10</v>
      </c>
      <c r="B54" s="697" t="s">
        <v>509</v>
      </c>
      <c r="C54" s="698"/>
      <c r="D54" s="699"/>
      <c r="E54" s="15">
        <f>-E38+E37</f>
        <v>13566889.399999999</v>
      </c>
      <c r="F54" s="15">
        <f>+F36+F29+F24+F19+F18+F17+F16+F14+F13+F12+F10+F9</f>
        <v>13566889.4</v>
      </c>
    </row>
    <row r="56" spans="1:6" ht="15" customHeight="1" x14ac:dyDescent="0.25"/>
    <row r="57" spans="1:6" ht="15" customHeight="1" x14ac:dyDescent="0.25"/>
    <row r="59" spans="1:6" ht="15" customHeight="1" x14ac:dyDescent="0.25"/>
    <row r="60" spans="1:6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J16" sqref="J16"/>
    </sheetView>
  </sheetViews>
  <sheetFormatPr defaultRowHeight="15" x14ac:dyDescent="0.25"/>
  <cols>
    <col min="3" max="3" width="16.140625" customWidth="1"/>
    <col min="4" max="4" width="19.7109375" customWidth="1"/>
    <col min="5" max="5" width="24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493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494</v>
      </c>
      <c r="C6" s="654"/>
      <c r="D6" s="655"/>
      <c r="E6" s="6">
        <v>13930148.18</v>
      </c>
    </row>
    <row r="7" spans="1:5" x14ac:dyDescent="0.25">
      <c r="A7" s="5" t="s">
        <v>7</v>
      </c>
      <c r="B7" s="653" t="s">
        <v>495</v>
      </c>
      <c r="C7" s="654"/>
      <c r="D7" s="655"/>
      <c r="E7" s="7">
        <v>1993332.79</v>
      </c>
    </row>
    <row r="8" spans="1:5" x14ac:dyDescent="0.25">
      <c r="A8" s="8">
        <v>2.1</v>
      </c>
      <c r="B8" s="644" t="s">
        <v>459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/>
    </row>
    <row r="18" spans="1:5" x14ac:dyDescent="0.25">
      <c r="A18" s="8">
        <v>2.1</v>
      </c>
      <c r="B18" s="644" t="s">
        <v>19</v>
      </c>
      <c r="C18" s="645"/>
      <c r="D18" s="646"/>
      <c r="E18" s="7"/>
    </row>
    <row r="19" spans="1:5" x14ac:dyDescent="0.25">
      <c r="A19" s="10">
        <v>2.11</v>
      </c>
      <c r="B19" s="644" t="s">
        <v>20</v>
      </c>
      <c r="C19" s="645"/>
      <c r="D19" s="646"/>
      <c r="E19" s="7"/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477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59" t="s">
        <v>24</v>
      </c>
      <c r="C23" s="160"/>
      <c r="D23" s="161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6350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496</v>
      </c>
      <c r="C28" s="645"/>
      <c r="D28" s="646"/>
      <c r="E28" s="7">
        <v>1986982.79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478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15923480.969999999</v>
      </c>
    </row>
    <row r="38" spans="1:5" x14ac:dyDescent="0.25">
      <c r="A38" s="5" t="s">
        <v>46</v>
      </c>
      <c r="B38" s="653" t="s">
        <v>497</v>
      </c>
      <c r="C38" s="654"/>
      <c r="D38" s="655"/>
      <c r="E38" s="7">
        <v>320467.59999999998</v>
      </c>
    </row>
    <row r="39" spans="1:5" x14ac:dyDescent="0.25">
      <c r="A39" s="5"/>
      <c r="B39" s="644" t="s">
        <v>498</v>
      </c>
      <c r="C39" s="645"/>
      <c r="D39" s="646"/>
      <c r="E39" s="16">
        <v>316047.59999999998</v>
      </c>
    </row>
    <row r="40" spans="1:5" x14ac:dyDescent="0.25">
      <c r="A40" s="5"/>
      <c r="B40" s="644" t="s">
        <v>499</v>
      </c>
      <c r="C40" s="645"/>
      <c r="D40" s="646"/>
      <c r="E40" s="7">
        <v>4420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500</v>
      </c>
      <c r="C54" s="698"/>
      <c r="D54" s="699"/>
      <c r="E54" s="15">
        <f>-E38+E37</f>
        <v>15603013.369999999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34" workbookViewId="0">
      <selection activeCell="J51" sqref="J49:K51"/>
    </sheetView>
  </sheetViews>
  <sheetFormatPr defaultRowHeight="15" x14ac:dyDescent="0.25"/>
  <cols>
    <col min="2" max="2" width="15.85546875" customWidth="1"/>
    <col min="3" max="3" width="17" customWidth="1"/>
    <col min="4" max="4" width="21.140625" customWidth="1"/>
    <col min="5" max="5" width="27.57031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482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483</v>
      </c>
      <c r="C6" s="654"/>
      <c r="D6" s="655"/>
      <c r="E6" s="6">
        <v>16676352.35</v>
      </c>
    </row>
    <row r="7" spans="1:5" x14ac:dyDescent="0.25">
      <c r="A7" s="5" t="s">
        <v>7</v>
      </c>
      <c r="B7" s="653" t="s">
        <v>484</v>
      </c>
      <c r="C7" s="654"/>
      <c r="D7" s="655"/>
      <c r="E7" s="7">
        <v>59232.4</v>
      </c>
    </row>
    <row r="8" spans="1:5" x14ac:dyDescent="0.25">
      <c r="A8" s="8">
        <v>2.1</v>
      </c>
      <c r="B8" s="644" t="s">
        <v>459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>
        <v>53132.4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/>
    </row>
    <row r="18" spans="1:5" x14ac:dyDescent="0.25">
      <c r="A18" s="8">
        <v>2.1</v>
      </c>
      <c r="B18" s="644" t="s">
        <v>19</v>
      </c>
      <c r="C18" s="645"/>
      <c r="D18" s="646"/>
      <c r="E18" s="7"/>
    </row>
    <row r="19" spans="1:5" x14ac:dyDescent="0.25">
      <c r="A19" s="10">
        <v>2.11</v>
      </c>
      <c r="B19" s="644" t="s">
        <v>20</v>
      </c>
      <c r="C19" s="645"/>
      <c r="D19" s="646"/>
      <c r="E19" s="7"/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477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56" t="s">
        <v>24</v>
      </c>
      <c r="C23" s="157"/>
      <c r="D23" s="158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6100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339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478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16735584.75</v>
      </c>
    </row>
    <row r="38" spans="1:5" x14ac:dyDescent="0.25">
      <c r="A38" s="5" t="s">
        <v>46</v>
      </c>
      <c r="B38" s="653" t="s">
        <v>485</v>
      </c>
      <c r="C38" s="654"/>
      <c r="D38" s="655"/>
      <c r="E38" s="7">
        <v>2805436.57</v>
      </c>
    </row>
    <row r="39" spans="1:5" x14ac:dyDescent="0.25">
      <c r="A39" s="5"/>
      <c r="B39" s="644" t="s">
        <v>83</v>
      </c>
      <c r="C39" s="645"/>
      <c r="D39" s="646"/>
      <c r="E39" s="16">
        <v>40875.78</v>
      </c>
    </row>
    <row r="40" spans="1:5" x14ac:dyDescent="0.25">
      <c r="A40" s="5"/>
      <c r="B40" s="644" t="s">
        <v>486</v>
      </c>
      <c r="C40" s="645"/>
      <c r="D40" s="646"/>
      <c r="E40" s="7">
        <v>267042.34000000003</v>
      </c>
    </row>
    <row r="41" spans="1:5" x14ac:dyDescent="0.25">
      <c r="A41" s="5"/>
      <c r="B41" s="647" t="s">
        <v>487</v>
      </c>
      <c r="C41" s="648"/>
      <c r="D41" s="649"/>
      <c r="E41" s="16">
        <v>3905</v>
      </c>
    </row>
    <row r="42" spans="1:5" x14ac:dyDescent="0.25">
      <c r="A42" s="5"/>
      <c r="B42" s="644" t="s">
        <v>488</v>
      </c>
      <c r="C42" s="645"/>
      <c r="D42" s="646"/>
      <c r="E42" s="7">
        <v>1698204.25</v>
      </c>
    </row>
    <row r="43" spans="1:5" x14ac:dyDescent="0.25">
      <c r="A43" s="5"/>
      <c r="B43" s="644" t="s">
        <v>489</v>
      </c>
      <c r="C43" s="645"/>
      <c r="D43" s="646"/>
      <c r="E43" s="7">
        <v>432521.67</v>
      </c>
    </row>
    <row r="44" spans="1:5" x14ac:dyDescent="0.25">
      <c r="A44" s="5"/>
      <c r="B44" s="644" t="s">
        <v>490</v>
      </c>
      <c r="C44" s="645"/>
      <c r="D44" s="646"/>
      <c r="E44" s="7">
        <v>198212.7</v>
      </c>
    </row>
    <row r="45" spans="1:5" x14ac:dyDescent="0.25">
      <c r="A45" s="5"/>
      <c r="B45" s="644" t="s">
        <v>491</v>
      </c>
      <c r="C45" s="645"/>
      <c r="D45" s="646"/>
      <c r="E45" s="7">
        <v>164674.82999999999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492</v>
      </c>
      <c r="C54" s="698"/>
      <c r="D54" s="699"/>
      <c r="E54" s="15">
        <f>-E38+E37</f>
        <v>13930148.18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28" workbookViewId="0">
      <selection activeCell="M45" sqref="M45"/>
    </sheetView>
  </sheetViews>
  <sheetFormatPr defaultRowHeight="15" x14ac:dyDescent="0.25"/>
  <cols>
    <col min="1" max="1" width="12" customWidth="1"/>
    <col min="2" max="2" width="11.85546875" customWidth="1"/>
    <col min="3" max="3" width="15" customWidth="1"/>
    <col min="4" max="4" width="20.28515625" customWidth="1"/>
    <col min="5" max="5" width="24.285156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474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475</v>
      </c>
      <c r="C6" s="654"/>
      <c r="D6" s="655"/>
      <c r="E6" s="6">
        <v>18634582.809999999</v>
      </c>
    </row>
    <row r="7" spans="1:5" x14ac:dyDescent="0.25">
      <c r="A7" s="5" t="s">
        <v>7</v>
      </c>
      <c r="B7" s="653" t="s">
        <v>476</v>
      </c>
      <c r="C7" s="654"/>
      <c r="D7" s="655"/>
      <c r="E7" s="7">
        <v>309007.01</v>
      </c>
    </row>
    <row r="8" spans="1:5" x14ac:dyDescent="0.25">
      <c r="A8" s="8">
        <v>2.1</v>
      </c>
      <c r="B8" s="644" t="s">
        <v>459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>
        <v>10389.24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/>
    </row>
    <row r="18" spans="1:5" x14ac:dyDescent="0.25">
      <c r="A18" s="8">
        <v>2.1</v>
      </c>
      <c r="B18" s="644" t="s">
        <v>19</v>
      </c>
      <c r="C18" s="645"/>
      <c r="D18" s="646"/>
      <c r="E18" s="7"/>
    </row>
    <row r="19" spans="1:5" x14ac:dyDescent="0.25">
      <c r="A19" s="10">
        <v>2.11</v>
      </c>
      <c r="B19" s="644" t="s">
        <v>20</v>
      </c>
      <c r="C19" s="645"/>
      <c r="D19" s="646"/>
      <c r="E19" s="7"/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477</v>
      </c>
      <c r="C21" s="645"/>
      <c r="D21" s="646"/>
      <c r="E21" s="7">
        <v>267042.34000000003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56" t="s">
        <v>24</v>
      </c>
      <c r="C23" s="157"/>
      <c r="D23" s="158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6600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339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478</v>
      </c>
      <c r="C33" s="645"/>
      <c r="D33" s="646"/>
      <c r="E33" s="7">
        <v>24975.43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18943589.82</v>
      </c>
    </row>
    <row r="38" spans="1:5" x14ac:dyDescent="0.25">
      <c r="A38" s="5" t="s">
        <v>46</v>
      </c>
      <c r="B38" s="653" t="s">
        <v>479</v>
      </c>
      <c r="C38" s="654"/>
      <c r="D38" s="655"/>
      <c r="E38" s="7">
        <v>2267237.4700000002</v>
      </c>
    </row>
    <row r="39" spans="1:5" x14ac:dyDescent="0.25">
      <c r="A39" s="5"/>
      <c r="B39" s="644" t="s">
        <v>480</v>
      </c>
      <c r="C39" s="645"/>
      <c r="D39" s="646"/>
      <c r="E39" s="16">
        <v>24975.43</v>
      </c>
    </row>
    <row r="40" spans="1:5" x14ac:dyDescent="0.25">
      <c r="A40" s="5"/>
      <c r="B40" s="644" t="s">
        <v>347</v>
      </c>
      <c r="C40" s="645"/>
      <c r="D40" s="646"/>
      <c r="E40" s="7">
        <v>2242262.04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481</v>
      </c>
      <c r="C54" s="698"/>
      <c r="D54" s="699"/>
      <c r="E54" s="15">
        <f>-E38+E37</f>
        <v>16676352.35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13" workbookViewId="0">
      <selection activeCell="H21" sqref="H21"/>
    </sheetView>
  </sheetViews>
  <sheetFormatPr defaultRowHeight="15" x14ac:dyDescent="0.25"/>
  <cols>
    <col min="3" max="3" width="15.5703125" customWidth="1"/>
    <col min="4" max="4" width="24.85546875" customWidth="1"/>
    <col min="5" max="5" width="36.71093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463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464</v>
      </c>
      <c r="C6" s="654"/>
      <c r="D6" s="655"/>
      <c r="E6" s="6">
        <v>9278132.6600000001</v>
      </c>
    </row>
    <row r="7" spans="1:5" x14ac:dyDescent="0.25">
      <c r="A7" s="5" t="s">
        <v>7</v>
      </c>
      <c r="B7" s="653" t="s">
        <v>465</v>
      </c>
      <c r="C7" s="654"/>
      <c r="D7" s="655"/>
      <c r="E7" s="7">
        <v>15463272.6</v>
      </c>
    </row>
    <row r="8" spans="1:5" x14ac:dyDescent="0.25">
      <c r="A8" s="8">
        <v>2.1</v>
      </c>
      <c r="B8" s="644" t="s">
        <v>459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>
        <v>4114583.34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>
        <v>7102916.6600000001</v>
      </c>
    </row>
    <row r="13" spans="1:5" x14ac:dyDescent="0.25">
      <c r="A13" s="8">
        <v>2.5</v>
      </c>
      <c r="B13" s="644" t="s">
        <v>14</v>
      </c>
      <c r="C13" s="645"/>
      <c r="D13" s="646"/>
      <c r="E13" s="7">
        <v>259208.34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/>
    </row>
    <row r="18" spans="1:5" x14ac:dyDescent="0.25">
      <c r="A18" s="8">
        <v>2.1</v>
      </c>
      <c r="B18" s="644" t="s">
        <v>19</v>
      </c>
      <c r="C18" s="645"/>
      <c r="D18" s="646"/>
      <c r="E18" s="7"/>
    </row>
    <row r="19" spans="1:5" x14ac:dyDescent="0.25">
      <c r="A19" s="10">
        <v>2.11</v>
      </c>
      <c r="B19" s="644" t="s">
        <v>20</v>
      </c>
      <c r="C19" s="645"/>
      <c r="D19" s="646"/>
      <c r="E19" s="7"/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282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53" t="s">
        <v>24</v>
      </c>
      <c r="C23" s="154"/>
      <c r="D23" s="155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5450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339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466</v>
      </c>
      <c r="C33" s="645"/>
      <c r="D33" s="646"/>
      <c r="E33" s="7">
        <v>3981114.26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v>24741405.260000002</v>
      </c>
    </row>
    <row r="38" spans="1:5" x14ac:dyDescent="0.25">
      <c r="A38" s="5" t="s">
        <v>46</v>
      </c>
      <c r="B38" s="653" t="s">
        <v>467</v>
      </c>
      <c r="C38" s="654"/>
      <c r="D38" s="655"/>
      <c r="E38" s="7">
        <v>6106822.4500000002</v>
      </c>
    </row>
    <row r="39" spans="1:5" x14ac:dyDescent="0.25">
      <c r="A39" s="5"/>
      <c r="B39" s="644" t="s">
        <v>468</v>
      </c>
      <c r="C39" s="645"/>
      <c r="D39" s="646"/>
      <c r="E39" s="16">
        <v>4158</v>
      </c>
    </row>
    <row r="40" spans="1:5" x14ac:dyDescent="0.25">
      <c r="A40" s="5"/>
      <c r="B40" s="644" t="s">
        <v>469</v>
      </c>
      <c r="C40" s="645"/>
      <c r="D40" s="646"/>
      <c r="E40" s="7">
        <v>28427.16</v>
      </c>
    </row>
    <row r="41" spans="1:5" x14ac:dyDescent="0.25">
      <c r="A41" s="5"/>
      <c r="B41" s="647" t="s">
        <v>470</v>
      </c>
      <c r="C41" s="648"/>
      <c r="D41" s="649"/>
      <c r="E41" s="16">
        <v>213699.66</v>
      </c>
    </row>
    <row r="42" spans="1:5" x14ac:dyDescent="0.25">
      <c r="A42" s="5"/>
      <c r="B42" s="644" t="s">
        <v>132</v>
      </c>
      <c r="C42" s="645"/>
      <c r="D42" s="646"/>
      <c r="E42" s="7">
        <v>5511465.3799999999</v>
      </c>
    </row>
    <row r="43" spans="1:5" x14ac:dyDescent="0.25">
      <c r="A43" s="5"/>
      <c r="B43" s="644" t="s">
        <v>471</v>
      </c>
      <c r="C43" s="645"/>
      <c r="D43" s="646"/>
      <c r="E43" s="7">
        <v>72173.52</v>
      </c>
    </row>
    <row r="44" spans="1:5" x14ac:dyDescent="0.25">
      <c r="A44" s="5"/>
      <c r="B44" s="644" t="s">
        <v>472</v>
      </c>
      <c r="C44" s="645"/>
      <c r="D44" s="646"/>
      <c r="E44" s="7">
        <v>276898.73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473</v>
      </c>
      <c r="C54" s="698"/>
      <c r="D54" s="699"/>
      <c r="E54" s="15">
        <v>18634582.809999999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34" workbookViewId="0">
      <selection activeCell="E18" sqref="E18"/>
    </sheetView>
  </sheetViews>
  <sheetFormatPr defaultRowHeight="15" x14ac:dyDescent="0.25"/>
  <cols>
    <col min="3" max="3" width="14.42578125" customWidth="1"/>
    <col min="4" max="4" width="22.140625" customWidth="1"/>
    <col min="5" max="5" width="36.71093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456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457</v>
      </c>
      <c r="C6" s="654"/>
      <c r="D6" s="655"/>
      <c r="E6" s="6">
        <v>8307738.5800000001</v>
      </c>
    </row>
    <row r="7" spans="1:5" x14ac:dyDescent="0.25">
      <c r="A7" s="5" t="s">
        <v>7</v>
      </c>
      <c r="B7" s="653" t="s">
        <v>458</v>
      </c>
      <c r="C7" s="654"/>
      <c r="D7" s="655"/>
      <c r="E7" s="7">
        <v>29723765.129999999</v>
      </c>
    </row>
    <row r="8" spans="1:5" x14ac:dyDescent="0.25">
      <c r="A8" s="8">
        <v>2.1</v>
      </c>
      <c r="B8" s="644" t="s">
        <v>459</v>
      </c>
      <c r="C8" s="645"/>
      <c r="D8" s="646"/>
      <c r="E8" s="7">
        <v>24772256.789999999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>
        <v>4040708.34</v>
      </c>
    </row>
    <row r="18" spans="1:5" x14ac:dyDescent="0.25">
      <c r="A18" s="8">
        <v>2.1</v>
      </c>
      <c r="B18" s="644" t="s">
        <v>19</v>
      </c>
      <c r="C18" s="645"/>
      <c r="D18" s="646"/>
      <c r="E18" s="7">
        <v>903750</v>
      </c>
    </row>
    <row r="19" spans="1:5" x14ac:dyDescent="0.25">
      <c r="A19" s="10">
        <v>2.11</v>
      </c>
      <c r="B19" s="644" t="s">
        <v>20</v>
      </c>
      <c r="C19" s="645"/>
      <c r="D19" s="646"/>
      <c r="E19" s="7"/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282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50" t="s">
        <v>24</v>
      </c>
      <c r="C23" s="151"/>
      <c r="D23" s="152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7050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339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292</v>
      </c>
      <c r="C33" s="645"/>
      <c r="D33" s="646"/>
      <c r="E33" s="7"/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v>38031503.710000001</v>
      </c>
    </row>
    <row r="38" spans="1:5" x14ac:dyDescent="0.25">
      <c r="A38" s="5" t="s">
        <v>46</v>
      </c>
      <c r="B38" s="653" t="s">
        <v>460</v>
      </c>
      <c r="C38" s="654"/>
      <c r="D38" s="655"/>
      <c r="E38" s="7">
        <v>28753371.050000001</v>
      </c>
    </row>
    <row r="39" spans="1:5" x14ac:dyDescent="0.25">
      <c r="A39" s="5"/>
      <c r="B39" s="644" t="s">
        <v>461</v>
      </c>
      <c r="C39" s="645"/>
      <c r="D39" s="646"/>
      <c r="E39" s="16">
        <v>28753371.050000001</v>
      </c>
    </row>
    <row r="40" spans="1:5" x14ac:dyDescent="0.25">
      <c r="A40" s="5"/>
      <c r="B40" s="644"/>
      <c r="C40" s="645"/>
      <c r="D40" s="646"/>
      <c r="E40" s="7"/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462</v>
      </c>
      <c r="C54" s="698"/>
      <c r="D54" s="699"/>
      <c r="E54" s="15">
        <v>9278132.6600000001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sqref="A1:E54"/>
    </sheetView>
  </sheetViews>
  <sheetFormatPr defaultRowHeight="15" x14ac:dyDescent="0.25"/>
  <cols>
    <col min="3" max="3" width="14.42578125" customWidth="1"/>
    <col min="4" max="4" width="22.5703125" customWidth="1"/>
    <col min="5" max="5" width="36.425781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450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451</v>
      </c>
      <c r="C6" s="654"/>
      <c r="D6" s="655"/>
      <c r="E6" s="6">
        <v>8553603.3499999996</v>
      </c>
    </row>
    <row r="7" spans="1:5" x14ac:dyDescent="0.25">
      <c r="A7" s="5" t="s">
        <v>7</v>
      </c>
      <c r="B7" s="653" t="s">
        <v>452</v>
      </c>
      <c r="C7" s="654"/>
      <c r="D7" s="655"/>
      <c r="E7" s="7">
        <v>4950</v>
      </c>
    </row>
    <row r="8" spans="1:5" x14ac:dyDescent="0.25">
      <c r="A8" s="8">
        <v>2.1</v>
      </c>
      <c r="B8" s="644" t="s">
        <v>370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/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282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47" t="s">
        <v>24</v>
      </c>
      <c r="C23" s="148"/>
      <c r="D23" s="149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4950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339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292</v>
      </c>
      <c r="C33" s="645"/>
      <c r="D33" s="646"/>
      <c r="E33" s="7"/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v>8558553.3499999996</v>
      </c>
    </row>
    <row r="38" spans="1:5" x14ac:dyDescent="0.25">
      <c r="A38" s="5" t="s">
        <v>46</v>
      </c>
      <c r="B38" s="653" t="s">
        <v>453</v>
      </c>
      <c r="C38" s="654"/>
      <c r="D38" s="655"/>
      <c r="E38" s="7">
        <v>250814.77</v>
      </c>
    </row>
    <row r="39" spans="1:5" x14ac:dyDescent="0.25">
      <c r="A39" s="5"/>
      <c r="B39" s="644" t="s">
        <v>454</v>
      </c>
      <c r="C39" s="645"/>
      <c r="D39" s="646"/>
      <c r="E39" s="16">
        <v>250814.77</v>
      </c>
    </row>
    <row r="40" spans="1:5" x14ac:dyDescent="0.25">
      <c r="A40" s="5"/>
      <c r="B40" s="644"/>
      <c r="C40" s="645"/>
      <c r="D40" s="646"/>
      <c r="E40" s="7"/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455</v>
      </c>
      <c r="C54" s="698"/>
      <c r="D54" s="699"/>
      <c r="E54" s="15">
        <v>8307738.5800000001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sqref="A1:E54"/>
    </sheetView>
  </sheetViews>
  <sheetFormatPr defaultRowHeight="15" x14ac:dyDescent="0.25"/>
  <cols>
    <col min="3" max="3" width="13.42578125" customWidth="1"/>
    <col min="4" max="4" width="24.28515625" customWidth="1"/>
    <col min="5" max="5" width="36.57031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444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445</v>
      </c>
      <c r="C6" s="654"/>
      <c r="D6" s="655"/>
      <c r="E6" s="6">
        <v>5316686.6900000004</v>
      </c>
    </row>
    <row r="7" spans="1:5" x14ac:dyDescent="0.25">
      <c r="A7" s="5" t="s">
        <v>7</v>
      </c>
      <c r="B7" s="653" t="s">
        <v>446</v>
      </c>
      <c r="C7" s="654"/>
      <c r="D7" s="655"/>
      <c r="E7" s="7">
        <v>3237416.66</v>
      </c>
    </row>
    <row r="8" spans="1:5" x14ac:dyDescent="0.25">
      <c r="A8" s="8">
        <v>2.1</v>
      </c>
      <c r="B8" s="644" t="s">
        <v>370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>
        <v>3229916.66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282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44" t="s">
        <v>24</v>
      </c>
      <c r="C23" s="145"/>
      <c r="D23" s="146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7500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339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292</v>
      </c>
      <c r="C33" s="645"/>
      <c r="D33" s="646"/>
      <c r="E33" s="7"/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8554103.3500000015</v>
      </c>
    </row>
    <row r="38" spans="1:5" x14ac:dyDescent="0.25">
      <c r="A38" s="5" t="s">
        <v>46</v>
      </c>
      <c r="B38" s="653" t="s">
        <v>447</v>
      </c>
      <c r="C38" s="654"/>
      <c r="D38" s="655"/>
      <c r="E38" s="7">
        <v>500</v>
      </c>
    </row>
    <row r="39" spans="1:5" x14ac:dyDescent="0.25">
      <c r="A39" s="5"/>
      <c r="B39" s="644" t="s">
        <v>448</v>
      </c>
      <c r="C39" s="645"/>
      <c r="D39" s="646"/>
      <c r="E39" s="16">
        <v>500</v>
      </c>
    </row>
    <row r="40" spans="1:5" x14ac:dyDescent="0.25">
      <c r="A40" s="5"/>
      <c r="B40" s="644"/>
      <c r="C40" s="645"/>
      <c r="D40" s="646"/>
      <c r="E40" s="7"/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449</v>
      </c>
      <c r="C54" s="698"/>
      <c r="D54" s="699"/>
      <c r="E54" s="15">
        <v>8553603.3499999996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14" sqref="I14"/>
    </sheetView>
  </sheetViews>
  <sheetFormatPr defaultRowHeight="15" x14ac:dyDescent="0.25"/>
  <cols>
    <col min="1" max="1" width="5.140625" bestFit="1" customWidth="1"/>
    <col min="2" max="2" width="39.85546875" customWidth="1"/>
    <col min="3" max="3" width="11.85546875" bestFit="1" customWidth="1"/>
    <col min="4" max="4" width="15.42578125" customWidth="1"/>
    <col min="5" max="5" width="23.28515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1696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1697</v>
      </c>
      <c r="C5" s="654"/>
      <c r="D5" s="655"/>
      <c r="E5" s="6">
        <v>8391904.3900000006</v>
      </c>
    </row>
    <row r="6" spans="1:5" x14ac:dyDescent="0.25">
      <c r="A6" s="5" t="s">
        <v>7</v>
      </c>
      <c r="B6" s="668" t="s">
        <v>1698</v>
      </c>
      <c r="C6" s="669"/>
      <c r="D6" s="670"/>
      <c r="E6" s="306">
        <v>3900</v>
      </c>
    </row>
    <row r="7" spans="1:5" x14ac:dyDescent="0.25">
      <c r="A7" s="8">
        <v>2.1</v>
      </c>
      <c r="B7" s="644" t="s">
        <v>1601</v>
      </c>
      <c r="C7" s="645"/>
      <c r="D7" s="646"/>
      <c r="E7" s="7"/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58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1691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>
        <v>0</v>
      </c>
    </row>
    <row r="19" spans="1:5" x14ac:dyDescent="0.25">
      <c r="A19" s="8">
        <v>2.12</v>
      </c>
      <c r="B19" s="644" t="s">
        <v>1654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99" t="s">
        <v>24</v>
      </c>
      <c r="C21" s="600"/>
      <c r="D21" s="601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3900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1692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1639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1602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1603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8395804.3900000006</v>
      </c>
    </row>
    <row r="36" spans="1:5" x14ac:dyDescent="0.25">
      <c r="A36" s="5" t="s">
        <v>46</v>
      </c>
      <c r="B36" s="656" t="s">
        <v>1699</v>
      </c>
      <c r="C36" s="657"/>
      <c r="D36" s="658"/>
      <c r="E36" s="307">
        <v>3240298.33</v>
      </c>
    </row>
    <row r="37" spans="1:5" x14ac:dyDescent="0.25">
      <c r="A37" s="5"/>
      <c r="B37" s="644" t="s">
        <v>1700</v>
      </c>
      <c r="C37" s="645"/>
      <c r="D37" s="646"/>
      <c r="E37" s="16">
        <v>24941.49</v>
      </c>
    </row>
    <row r="38" spans="1:5" x14ac:dyDescent="0.25">
      <c r="A38" s="5"/>
      <c r="B38" s="644" t="s">
        <v>1701</v>
      </c>
      <c r="C38" s="645"/>
      <c r="D38" s="646"/>
      <c r="E38" s="7">
        <v>3215356.84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1702</v>
      </c>
      <c r="C52" s="642"/>
      <c r="D52" s="643"/>
      <c r="E52" s="308">
        <f>-E36+E35</f>
        <v>5155506.0600000005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4" workbookViewId="0">
      <selection sqref="A1:E54"/>
    </sheetView>
  </sheetViews>
  <sheetFormatPr defaultRowHeight="15" x14ac:dyDescent="0.25"/>
  <cols>
    <col min="3" max="3" width="15.42578125" customWidth="1"/>
    <col min="4" max="4" width="21.5703125" customWidth="1"/>
    <col min="5" max="5" width="36.71093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437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438</v>
      </c>
      <c r="C6" s="654"/>
      <c r="D6" s="655"/>
      <c r="E6" s="6">
        <v>5403763.3799999999</v>
      </c>
    </row>
    <row r="7" spans="1:5" x14ac:dyDescent="0.25">
      <c r="A7" s="5" t="s">
        <v>7</v>
      </c>
      <c r="B7" s="653" t="s">
        <v>439</v>
      </c>
      <c r="C7" s="654"/>
      <c r="D7" s="655"/>
      <c r="E7" s="7">
        <v>6100</v>
      </c>
    </row>
    <row r="8" spans="1:5" x14ac:dyDescent="0.25">
      <c r="A8" s="8">
        <v>2.1</v>
      </c>
      <c r="B8" s="644" t="s">
        <v>370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282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41" t="s">
        <v>24</v>
      </c>
      <c r="C23" s="142"/>
      <c r="D23" s="143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6100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339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292</v>
      </c>
      <c r="C33" s="645"/>
      <c r="D33" s="646"/>
      <c r="E33" s="7"/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5409863.3799999999</v>
      </c>
    </row>
    <row r="38" spans="1:5" x14ac:dyDescent="0.25">
      <c r="A38" s="5" t="s">
        <v>46</v>
      </c>
      <c r="B38" s="653" t="s">
        <v>440</v>
      </c>
      <c r="C38" s="654"/>
      <c r="D38" s="655"/>
      <c r="E38" s="7">
        <v>93176.69</v>
      </c>
    </row>
    <row r="39" spans="1:5" x14ac:dyDescent="0.25">
      <c r="A39" s="5"/>
      <c r="B39" s="644" t="s">
        <v>441</v>
      </c>
      <c r="C39" s="645"/>
      <c r="D39" s="646"/>
      <c r="E39" s="16">
        <v>73176.69</v>
      </c>
    </row>
    <row r="40" spans="1:5" x14ac:dyDescent="0.25">
      <c r="A40" s="5"/>
      <c r="B40" s="644" t="s">
        <v>442</v>
      </c>
      <c r="C40" s="645"/>
      <c r="D40" s="646"/>
      <c r="E40" s="7">
        <v>20000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443</v>
      </c>
      <c r="C54" s="698"/>
      <c r="D54" s="699"/>
      <c r="E54" s="15">
        <v>5316686.6900000004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37" workbookViewId="0">
      <selection activeCell="G13" sqref="G13"/>
    </sheetView>
  </sheetViews>
  <sheetFormatPr defaultRowHeight="15" x14ac:dyDescent="0.25"/>
  <cols>
    <col min="3" max="3" width="19.5703125" customWidth="1"/>
    <col min="4" max="4" width="20.5703125" customWidth="1"/>
    <col min="5" max="5" width="27.285156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432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433</v>
      </c>
      <c r="C6" s="654"/>
      <c r="D6" s="655"/>
      <c r="E6" s="6">
        <v>5396963.3799999999</v>
      </c>
    </row>
    <row r="7" spans="1:5" x14ac:dyDescent="0.25">
      <c r="A7" s="5" t="s">
        <v>7</v>
      </c>
      <c r="B7" s="653" t="s">
        <v>434</v>
      </c>
      <c r="C7" s="654"/>
      <c r="D7" s="655"/>
      <c r="E7" s="7">
        <v>6800</v>
      </c>
    </row>
    <row r="8" spans="1:5" x14ac:dyDescent="0.25">
      <c r="A8" s="8">
        <v>2.1</v>
      </c>
      <c r="B8" s="644" t="s">
        <v>370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282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38" t="s">
        <v>24</v>
      </c>
      <c r="C23" s="139"/>
      <c r="D23" s="140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6800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339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292</v>
      </c>
      <c r="C33" s="645"/>
      <c r="D33" s="646"/>
      <c r="E33" s="7"/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5403763.3799999999</v>
      </c>
    </row>
    <row r="38" spans="1:5" x14ac:dyDescent="0.25">
      <c r="A38" s="5" t="s">
        <v>46</v>
      </c>
      <c r="B38" s="653" t="s">
        <v>435</v>
      </c>
      <c r="C38" s="654"/>
      <c r="D38" s="655"/>
      <c r="E38" s="7" t="s">
        <v>10</v>
      </c>
    </row>
    <row r="39" spans="1:5" x14ac:dyDescent="0.25">
      <c r="A39" s="5"/>
      <c r="B39" s="644" t="s">
        <v>10</v>
      </c>
      <c r="C39" s="645"/>
      <c r="D39" s="646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436</v>
      </c>
      <c r="C54" s="698"/>
      <c r="D54" s="699"/>
      <c r="E54" s="15">
        <v>5403763.3799999999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K18" sqref="K18"/>
    </sheetView>
  </sheetViews>
  <sheetFormatPr defaultRowHeight="15" x14ac:dyDescent="0.25"/>
  <cols>
    <col min="1" max="1" width="10.140625" customWidth="1"/>
    <col min="2" max="2" width="18.140625" customWidth="1"/>
    <col min="3" max="3" width="16.85546875" customWidth="1"/>
    <col min="4" max="4" width="22.85546875" customWidth="1"/>
    <col min="5" max="5" width="22.285156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426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427</v>
      </c>
      <c r="C6" s="654"/>
      <c r="D6" s="655"/>
      <c r="E6" s="6">
        <v>5410013.3799999999</v>
      </c>
    </row>
    <row r="7" spans="1:5" x14ac:dyDescent="0.25">
      <c r="A7" s="5" t="s">
        <v>7</v>
      </c>
      <c r="B7" s="653" t="s">
        <v>428</v>
      </c>
      <c r="C7" s="654"/>
      <c r="D7" s="655"/>
      <c r="E7" s="7">
        <v>6950</v>
      </c>
    </row>
    <row r="8" spans="1:5" x14ac:dyDescent="0.25">
      <c r="A8" s="8">
        <v>2.1</v>
      </c>
      <c r="B8" s="644" t="s">
        <v>370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282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35" t="s">
        <v>24</v>
      </c>
      <c r="C23" s="136"/>
      <c r="D23" s="137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6950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339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292</v>
      </c>
      <c r="C33" s="645"/>
      <c r="D33" s="646"/>
      <c r="E33" s="7"/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5416963.3799999999</v>
      </c>
    </row>
    <row r="38" spans="1:5" x14ac:dyDescent="0.25">
      <c r="A38" s="5" t="s">
        <v>46</v>
      </c>
      <c r="B38" s="653" t="s">
        <v>429</v>
      </c>
      <c r="C38" s="654"/>
      <c r="D38" s="655"/>
      <c r="E38" s="7">
        <v>20000</v>
      </c>
    </row>
    <row r="39" spans="1:5" x14ac:dyDescent="0.25">
      <c r="A39" s="5"/>
      <c r="B39" s="644" t="s">
        <v>430</v>
      </c>
      <c r="C39" s="645"/>
      <c r="D39" s="646"/>
      <c r="E39" s="16">
        <v>20000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431</v>
      </c>
      <c r="C54" s="698"/>
      <c r="D54" s="699"/>
      <c r="E54" s="15">
        <f>-E38+E37</f>
        <v>5396963.3799999999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37" workbookViewId="0">
      <selection activeCell="N21" sqref="N21"/>
    </sheetView>
  </sheetViews>
  <sheetFormatPr defaultRowHeight="15" x14ac:dyDescent="0.25"/>
  <cols>
    <col min="2" max="2" width="14" customWidth="1"/>
    <col min="3" max="3" width="16" customWidth="1"/>
    <col min="4" max="4" width="17.5703125" customWidth="1"/>
    <col min="5" max="5" width="23.285156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419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420</v>
      </c>
      <c r="C6" s="654"/>
      <c r="D6" s="655"/>
      <c r="E6" s="6">
        <v>10113124.880000001</v>
      </c>
    </row>
    <row r="7" spans="1:5" x14ac:dyDescent="0.25">
      <c r="A7" s="5" t="s">
        <v>7</v>
      </c>
      <c r="B7" s="653" t="s">
        <v>421</v>
      </c>
      <c r="C7" s="654"/>
      <c r="D7" s="655"/>
      <c r="E7" s="7">
        <v>313746.5</v>
      </c>
    </row>
    <row r="8" spans="1:5" x14ac:dyDescent="0.25">
      <c r="A8" s="8">
        <v>2.1</v>
      </c>
      <c r="B8" s="644" t="s">
        <v>370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282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>
        <v>306696.5</v>
      </c>
    </row>
    <row r="23" spans="1:5" x14ac:dyDescent="0.25">
      <c r="A23" s="8">
        <v>2.15</v>
      </c>
      <c r="B23" s="132" t="s">
        <v>24</v>
      </c>
      <c r="C23" s="133"/>
      <c r="D23" s="134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7050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339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292</v>
      </c>
      <c r="C33" s="645"/>
      <c r="D33" s="646"/>
      <c r="E33" s="7"/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10426871.380000001</v>
      </c>
    </row>
    <row r="38" spans="1:5" x14ac:dyDescent="0.25">
      <c r="A38" s="5" t="s">
        <v>46</v>
      </c>
      <c r="B38" s="653" t="s">
        <v>422</v>
      </c>
      <c r="C38" s="654"/>
      <c r="D38" s="655"/>
      <c r="E38" s="7">
        <v>5016858</v>
      </c>
    </row>
    <row r="39" spans="1:5" x14ac:dyDescent="0.25">
      <c r="A39" s="5"/>
      <c r="B39" s="644" t="s">
        <v>423</v>
      </c>
      <c r="C39" s="645"/>
      <c r="D39" s="646"/>
      <c r="E39" s="16">
        <v>5000000</v>
      </c>
    </row>
    <row r="40" spans="1:5" x14ac:dyDescent="0.25">
      <c r="A40" s="5"/>
      <c r="B40" s="644" t="s">
        <v>424</v>
      </c>
      <c r="C40" s="645"/>
      <c r="D40" s="646"/>
      <c r="E40" s="7">
        <v>16858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425</v>
      </c>
      <c r="C54" s="698"/>
      <c r="D54" s="699"/>
      <c r="E54" s="15">
        <f>-E38+E37</f>
        <v>5410013.3800000008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G16" sqref="G16"/>
    </sheetView>
  </sheetViews>
  <sheetFormatPr defaultRowHeight="15" x14ac:dyDescent="0.25"/>
  <cols>
    <col min="3" max="3" width="15.85546875" customWidth="1"/>
    <col min="4" max="4" width="23.42578125" customWidth="1"/>
    <col min="5" max="5" width="26.1406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411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412</v>
      </c>
      <c r="C6" s="654"/>
      <c r="D6" s="655"/>
      <c r="E6" s="6">
        <v>10440511.630000001</v>
      </c>
    </row>
    <row r="7" spans="1:5" x14ac:dyDescent="0.25">
      <c r="A7" s="5" t="s">
        <v>7</v>
      </c>
      <c r="B7" s="653" t="s">
        <v>413</v>
      </c>
      <c r="C7" s="654"/>
      <c r="D7" s="655"/>
      <c r="E7" s="7">
        <v>9400</v>
      </c>
    </row>
    <row r="8" spans="1:5" x14ac:dyDescent="0.25">
      <c r="A8" s="8">
        <v>2.1</v>
      </c>
      <c r="B8" s="644" t="s">
        <v>370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282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29" t="s">
        <v>24</v>
      </c>
      <c r="C23" s="130"/>
      <c r="D23" s="131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9400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339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292</v>
      </c>
      <c r="C33" s="645"/>
      <c r="D33" s="646"/>
      <c r="E33" s="7"/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10449911.630000001</v>
      </c>
    </row>
    <row r="38" spans="1:5" x14ac:dyDescent="0.25">
      <c r="A38" s="5" t="s">
        <v>46</v>
      </c>
      <c r="B38" s="653" t="s">
        <v>414</v>
      </c>
      <c r="C38" s="654"/>
      <c r="D38" s="655"/>
      <c r="E38" s="7">
        <v>336786.75</v>
      </c>
    </row>
    <row r="39" spans="1:5" x14ac:dyDescent="0.25">
      <c r="A39" s="5"/>
      <c r="B39" s="644" t="s">
        <v>415</v>
      </c>
      <c r="C39" s="645"/>
      <c r="D39" s="646"/>
      <c r="E39" s="16">
        <v>500</v>
      </c>
    </row>
    <row r="40" spans="1:5" x14ac:dyDescent="0.25">
      <c r="A40" s="5"/>
      <c r="B40" s="644" t="s">
        <v>416</v>
      </c>
      <c r="C40" s="645"/>
      <c r="D40" s="646"/>
      <c r="E40" s="7">
        <v>3811.5</v>
      </c>
    </row>
    <row r="41" spans="1:5" x14ac:dyDescent="0.25">
      <c r="A41" s="5"/>
      <c r="B41" s="647" t="s">
        <v>417</v>
      </c>
      <c r="C41" s="648"/>
      <c r="D41" s="649"/>
      <c r="E41" s="16">
        <v>332475.25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418</v>
      </c>
      <c r="C54" s="698"/>
      <c r="D54" s="699"/>
      <c r="E54" s="15">
        <f>-E38+E37</f>
        <v>10113124.880000001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37" workbookViewId="0">
      <selection activeCell="J17" sqref="J17"/>
    </sheetView>
  </sheetViews>
  <sheetFormatPr defaultRowHeight="15" x14ac:dyDescent="0.25"/>
  <cols>
    <col min="2" max="2" width="16.7109375" customWidth="1"/>
    <col min="3" max="3" width="17.42578125" customWidth="1"/>
    <col min="4" max="4" width="22.85546875" customWidth="1"/>
    <col min="5" max="5" width="28.57031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405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406</v>
      </c>
      <c r="C6" s="654"/>
      <c r="D6" s="655"/>
      <c r="E6" s="6">
        <v>10443361.630000001</v>
      </c>
    </row>
    <row r="7" spans="1:5" x14ac:dyDescent="0.25">
      <c r="A7" s="5" t="s">
        <v>7</v>
      </c>
      <c r="B7" s="653" t="s">
        <v>407</v>
      </c>
      <c r="C7" s="654"/>
      <c r="D7" s="655"/>
      <c r="E7" s="7">
        <v>6150</v>
      </c>
    </row>
    <row r="8" spans="1:5" x14ac:dyDescent="0.25">
      <c r="A8" s="8">
        <v>2.1</v>
      </c>
      <c r="B8" s="644" t="s">
        <v>370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282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26" t="s">
        <v>24</v>
      </c>
      <c r="C23" s="127"/>
      <c r="D23" s="128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6150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339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292</v>
      </c>
      <c r="C33" s="645"/>
      <c r="D33" s="646"/>
      <c r="E33" s="7"/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10</v>
      </c>
      <c r="C35" s="645"/>
      <c r="D35" s="646"/>
      <c r="E35" s="7"/>
    </row>
    <row r="36" spans="1:5" x14ac:dyDescent="0.25">
      <c r="A36" s="9" t="s">
        <v>42</v>
      </c>
      <c r="B36" s="644" t="s">
        <v>43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10449511.630000001</v>
      </c>
    </row>
    <row r="38" spans="1:5" x14ac:dyDescent="0.25">
      <c r="A38" s="5" t="s">
        <v>46</v>
      </c>
      <c r="B38" s="653" t="s">
        <v>408</v>
      </c>
      <c r="C38" s="654"/>
      <c r="D38" s="655"/>
      <c r="E38" s="7">
        <v>9000</v>
      </c>
    </row>
    <row r="39" spans="1:5" x14ac:dyDescent="0.25">
      <c r="A39" s="5"/>
      <c r="B39" s="644" t="s">
        <v>409</v>
      </c>
      <c r="C39" s="645"/>
      <c r="D39" s="646"/>
      <c r="E39" s="16">
        <v>9000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 t="s">
        <v>10</v>
      </c>
      <c r="C53" s="639"/>
      <c r="D53" s="640"/>
      <c r="E53" s="7" t="s">
        <v>10</v>
      </c>
    </row>
    <row r="54" spans="1:5" x14ac:dyDescent="0.25">
      <c r="A54" s="5" t="s">
        <v>10</v>
      </c>
      <c r="B54" s="697" t="s">
        <v>410</v>
      </c>
      <c r="C54" s="698"/>
      <c r="D54" s="699"/>
      <c r="E54" s="15">
        <f>-E38+E37</f>
        <v>10440511.630000001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19" workbookViewId="0">
      <selection activeCell="I14" sqref="I14"/>
    </sheetView>
  </sheetViews>
  <sheetFormatPr defaultRowHeight="15" x14ac:dyDescent="0.25"/>
  <cols>
    <col min="3" max="3" width="14.42578125" customWidth="1"/>
    <col min="4" max="4" width="18.42578125" customWidth="1"/>
    <col min="5" max="5" width="28.855468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383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384</v>
      </c>
      <c r="C6" s="654"/>
      <c r="D6" s="655"/>
      <c r="E6" s="6">
        <v>22807211.670000002</v>
      </c>
    </row>
    <row r="7" spans="1:5" x14ac:dyDescent="0.25">
      <c r="A7" s="5" t="s">
        <v>7</v>
      </c>
      <c r="B7" s="653" t="s">
        <v>385</v>
      </c>
      <c r="C7" s="654"/>
      <c r="D7" s="655"/>
      <c r="E7" s="7">
        <v>14950</v>
      </c>
    </row>
    <row r="8" spans="1:5" x14ac:dyDescent="0.25">
      <c r="A8" s="8">
        <v>2.1</v>
      </c>
      <c r="B8" s="644" t="s">
        <v>370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282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386</v>
      </c>
      <c r="C22" s="660"/>
      <c r="D22" s="661"/>
      <c r="E22" s="7" t="s">
        <v>10</v>
      </c>
    </row>
    <row r="23" spans="1:5" x14ac:dyDescent="0.25">
      <c r="A23" s="8">
        <v>2.15</v>
      </c>
      <c r="B23" s="123" t="s">
        <v>24</v>
      </c>
      <c r="C23" s="124"/>
      <c r="D23" s="125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5950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339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387</v>
      </c>
      <c r="C30" s="645"/>
      <c r="D30" s="646"/>
      <c r="E30" s="7">
        <v>9000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292</v>
      </c>
      <c r="C33" s="645"/>
      <c r="D33" s="646"/>
      <c r="E33" s="7"/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41</v>
      </c>
      <c r="C35" s="645"/>
      <c r="D35" s="646"/>
      <c r="E35" s="7"/>
    </row>
    <row r="36" spans="1:5" x14ac:dyDescent="0.25">
      <c r="A36" s="9" t="s">
        <v>42</v>
      </c>
      <c r="B36" s="644" t="s">
        <v>340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22822161.670000002</v>
      </c>
    </row>
    <row r="38" spans="1:5" x14ac:dyDescent="0.25">
      <c r="A38" s="5" t="s">
        <v>46</v>
      </c>
      <c r="B38" s="653" t="s">
        <v>388</v>
      </c>
      <c r="C38" s="654"/>
      <c r="D38" s="655"/>
      <c r="E38" s="7">
        <v>12378800.039999999</v>
      </c>
    </row>
    <row r="39" spans="1:5" x14ac:dyDescent="0.25">
      <c r="A39" s="5"/>
      <c r="B39" s="644" t="s">
        <v>389</v>
      </c>
      <c r="C39" s="645"/>
      <c r="D39" s="646"/>
      <c r="E39" s="16">
        <v>306696</v>
      </c>
    </row>
    <row r="40" spans="1:5" x14ac:dyDescent="0.25">
      <c r="A40" s="5"/>
      <c r="B40" s="644" t="s">
        <v>390</v>
      </c>
      <c r="C40" s="645"/>
      <c r="D40" s="646"/>
      <c r="E40" s="7">
        <v>3021.72</v>
      </c>
    </row>
    <row r="41" spans="1:5" x14ac:dyDescent="0.25">
      <c r="A41" s="5"/>
      <c r="B41" s="647" t="s">
        <v>391</v>
      </c>
      <c r="C41" s="648"/>
      <c r="D41" s="649"/>
      <c r="E41" s="16">
        <v>1684.24</v>
      </c>
    </row>
    <row r="42" spans="1:5" x14ac:dyDescent="0.25">
      <c r="A42" s="5"/>
      <c r="B42" s="644" t="s">
        <v>392</v>
      </c>
      <c r="C42" s="645"/>
      <c r="D42" s="646"/>
      <c r="E42" s="7">
        <v>2600</v>
      </c>
    </row>
    <row r="43" spans="1:5" x14ac:dyDescent="0.25">
      <c r="A43" s="5"/>
      <c r="B43" s="644" t="s">
        <v>393</v>
      </c>
      <c r="C43" s="645"/>
      <c r="D43" s="646"/>
      <c r="E43" s="7">
        <v>3393008.68</v>
      </c>
    </row>
    <row r="44" spans="1:5" x14ac:dyDescent="0.25">
      <c r="A44" s="5"/>
      <c r="B44" s="644" t="s">
        <v>394</v>
      </c>
      <c r="C44" s="645"/>
      <c r="D44" s="646"/>
      <c r="E44" s="7">
        <v>218752.33</v>
      </c>
    </row>
    <row r="45" spans="1:5" x14ac:dyDescent="0.25">
      <c r="A45" s="5"/>
      <c r="B45" s="644" t="s">
        <v>395</v>
      </c>
      <c r="C45" s="645"/>
      <c r="D45" s="646"/>
      <c r="E45" s="7">
        <v>898888.89</v>
      </c>
    </row>
    <row r="46" spans="1:5" x14ac:dyDescent="0.25">
      <c r="A46" s="5"/>
      <c r="B46" s="644" t="s">
        <v>396</v>
      </c>
      <c r="C46" s="645"/>
      <c r="D46" s="646"/>
      <c r="E46" s="7">
        <v>2962276.25</v>
      </c>
    </row>
    <row r="47" spans="1:5" x14ac:dyDescent="0.25">
      <c r="A47" s="5"/>
      <c r="B47" s="644" t="s">
        <v>397</v>
      </c>
      <c r="C47" s="645"/>
      <c r="D47" s="646"/>
      <c r="E47" s="7">
        <v>2931629.36</v>
      </c>
    </row>
    <row r="48" spans="1:5" x14ac:dyDescent="0.25">
      <c r="A48" s="5"/>
      <c r="B48" s="644" t="s">
        <v>398</v>
      </c>
      <c r="C48" s="645"/>
      <c r="D48" s="646"/>
      <c r="E48" s="7">
        <v>464452.7</v>
      </c>
    </row>
    <row r="49" spans="1:5" x14ac:dyDescent="0.25">
      <c r="A49" s="5"/>
      <c r="B49" s="644" t="s">
        <v>399</v>
      </c>
      <c r="C49" s="645"/>
      <c r="D49" s="646"/>
      <c r="E49" s="7">
        <v>210698.4</v>
      </c>
    </row>
    <row r="50" spans="1:5" x14ac:dyDescent="0.25">
      <c r="A50" s="5"/>
      <c r="B50" s="644" t="s">
        <v>400</v>
      </c>
      <c r="C50" s="645"/>
      <c r="D50" s="646"/>
      <c r="E50" s="7">
        <v>200000</v>
      </c>
    </row>
    <row r="51" spans="1:5" x14ac:dyDescent="0.25">
      <c r="A51" s="5"/>
      <c r="B51" s="644" t="s">
        <v>401</v>
      </c>
      <c r="C51" s="645"/>
      <c r="D51" s="646"/>
      <c r="E51" s="7">
        <v>768807.47</v>
      </c>
    </row>
    <row r="52" spans="1:5" x14ac:dyDescent="0.25">
      <c r="A52" s="5"/>
      <c r="B52" s="644" t="s">
        <v>402</v>
      </c>
      <c r="C52" s="645"/>
      <c r="D52" s="646"/>
      <c r="E52" s="7">
        <v>4080</v>
      </c>
    </row>
    <row r="53" spans="1:5" x14ac:dyDescent="0.25">
      <c r="A53" s="5"/>
      <c r="B53" s="638" t="s">
        <v>403</v>
      </c>
      <c r="C53" s="639"/>
      <c r="D53" s="640"/>
      <c r="E53" s="7">
        <v>12204</v>
      </c>
    </row>
    <row r="54" spans="1:5" x14ac:dyDescent="0.25">
      <c r="A54" s="5" t="s">
        <v>10</v>
      </c>
      <c r="B54" s="697" t="s">
        <v>404</v>
      </c>
      <c r="C54" s="698"/>
      <c r="D54" s="699"/>
      <c r="E54" s="15">
        <f>-E38+E37</f>
        <v>10443361.630000003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G20" sqref="G20"/>
    </sheetView>
  </sheetViews>
  <sheetFormatPr defaultRowHeight="15" x14ac:dyDescent="0.25"/>
  <cols>
    <col min="3" max="3" width="13.42578125" customWidth="1"/>
    <col min="4" max="4" width="21.85546875" customWidth="1"/>
    <col min="5" max="5" width="36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375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376</v>
      </c>
      <c r="C6" s="654"/>
      <c r="D6" s="655"/>
      <c r="E6" s="6">
        <v>9293692.3399999999</v>
      </c>
    </row>
    <row r="7" spans="1:5" x14ac:dyDescent="0.25">
      <c r="A7" s="5" t="s">
        <v>7</v>
      </c>
      <c r="B7" s="653" t="s">
        <v>377</v>
      </c>
      <c r="C7" s="654"/>
      <c r="D7" s="655"/>
      <c r="E7" s="7">
        <v>16428216.66</v>
      </c>
    </row>
    <row r="8" spans="1:5" x14ac:dyDescent="0.25">
      <c r="A8" s="8">
        <v>2.1</v>
      </c>
      <c r="B8" s="644" t="s">
        <v>370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>
        <v>4114583.3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>
        <v>7102916.6699999999</v>
      </c>
    </row>
    <row r="13" spans="1:5" x14ac:dyDescent="0.25">
      <c r="A13" s="8">
        <v>2.5</v>
      </c>
      <c r="B13" s="644" t="s">
        <v>14</v>
      </c>
      <c r="C13" s="645"/>
      <c r="D13" s="646"/>
      <c r="E13" s="7">
        <v>259208.33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>
        <v>4040708.33</v>
      </c>
    </row>
    <row r="18" spans="1:5" x14ac:dyDescent="0.25">
      <c r="A18" s="8">
        <v>2.1</v>
      </c>
      <c r="B18" s="644" t="s">
        <v>19</v>
      </c>
      <c r="C18" s="645"/>
      <c r="D18" s="646"/>
      <c r="E18" s="7">
        <v>903750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282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237</v>
      </c>
      <c r="C22" s="660"/>
      <c r="D22" s="661"/>
      <c r="E22" s="7" t="s">
        <v>10</v>
      </c>
    </row>
    <row r="23" spans="1:5" x14ac:dyDescent="0.25">
      <c r="A23" s="8">
        <v>2.15</v>
      </c>
      <c r="B23" s="120" t="s">
        <v>24</v>
      </c>
      <c r="C23" s="121"/>
      <c r="D23" s="122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7050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339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355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292</v>
      </c>
      <c r="C33" s="645"/>
      <c r="D33" s="646"/>
      <c r="E33" s="7"/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41</v>
      </c>
      <c r="C35" s="645"/>
      <c r="D35" s="646"/>
      <c r="E35" s="7"/>
    </row>
    <row r="36" spans="1:5" x14ac:dyDescent="0.25">
      <c r="A36" s="9" t="s">
        <v>42</v>
      </c>
      <c r="B36" s="644" t="s">
        <v>340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25721909</v>
      </c>
    </row>
    <row r="38" spans="1:5" x14ac:dyDescent="0.25">
      <c r="A38" s="5" t="s">
        <v>46</v>
      </c>
      <c r="B38" s="653" t="s">
        <v>378</v>
      </c>
      <c r="C38" s="654"/>
      <c r="D38" s="655"/>
      <c r="E38" s="7">
        <v>2914697.33</v>
      </c>
    </row>
    <row r="39" spans="1:5" x14ac:dyDescent="0.25">
      <c r="A39" s="5"/>
      <c r="B39" s="644" t="s">
        <v>379</v>
      </c>
      <c r="C39" s="645"/>
      <c r="D39" s="646"/>
      <c r="E39" s="16">
        <v>19025.669999999998</v>
      </c>
    </row>
    <row r="40" spans="1:5" x14ac:dyDescent="0.25">
      <c r="A40" s="5"/>
      <c r="B40" s="644" t="s">
        <v>380</v>
      </c>
      <c r="C40" s="645"/>
      <c r="D40" s="646"/>
      <c r="E40" s="7">
        <v>196416.3</v>
      </c>
    </row>
    <row r="41" spans="1:5" x14ac:dyDescent="0.25">
      <c r="A41" s="5"/>
      <c r="B41" s="647" t="s">
        <v>132</v>
      </c>
      <c r="C41" s="648"/>
      <c r="D41" s="649"/>
      <c r="E41" s="16">
        <v>2465519.36</v>
      </c>
    </row>
    <row r="42" spans="1:5" x14ac:dyDescent="0.25">
      <c r="A42" s="5"/>
      <c r="B42" s="644" t="s">
        <v>381</v>
      </c>
      <c r="C42" s="645"/>
      <c r="D42" s="646"/>
      <c r="E42" s="7">
        <v>233736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58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/>
      <c r="C53" s="639"/>
      <c r="D53" s="640"/>
      <c r="E53" s="7"/>
    </row>
    <row r="54" spans="1:5" x14ac:dyDescent="0.25">
      <c r="A54" s="5" t="s">
        <v>10</v>
      </c>
      <c r="B54" s="697" t="s">
        <v>382</v>
      </c>
      <c r="C54" s="698"/>
      <c r="D54" s="699"/>
      <c r="E54" s="15">
        <f>-E38+E37</f>
        <v>22807211.670000002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28" workbookViewId="0">
      <selection activeCell="H14" sqref="H14"/>
    </sheetView>
  </sheetViews>
  <sheetFormatPr defaultRowHeight="15" x14ac:dyDescent="0.25"/>
  <cols>
    <col min="3" max="3" width="17.140625" customWidth="1"/>
    <col min="4" max="4" width="21" customWidth="1"/>
    <col min="5" max="5" width="30.710937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367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368</v>
      </c>
      <c r="C6" s="654"/>
      <c r="D6" s="655"/>
      <c r="E6" s="6">
        <v>9416468.8599999994</v>
      </c>
    </row>
    <row r="7" spans="1:5" x14ac:dyDescent="0.25">
      <c r="A7" s="5" t="s">
        <v>7</v>
      </c>
      <c r="B7" s="653" t="s">
        <v>369</v>
      </c>
      <c r="C7" s="654"/>
      <c r="D7" s="655"/>
      <c r="E7" s="7">
        <v>33176077.149999999</v>
      </c>
    </row>
    <row r="8" spans="1:5" x14ac:dyDescent="0.25">
      <c r="A8" s="8">
        <v>2.1</v>
      </c>
      <c r="B8" s="644" t="s">
        <v>370</v>
      </c>
      <c r="C8" s="645"/>
      <c r="D8" s="646"/>
      <c r="E8" s="7">
        <v>30258123.52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282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237</v>
      </c>
      <c r="C22" s="660"/>
      <c r="D22" s="661"/>
      <c r="E22" s="7" t="s">
        <v>10</v>
      </c>
    </row>
    <row r="23" spans="1:5" x14ac:dyDescent="0.25">
      <c r="A23" s="8">
        <v>2.15</v>
      </c>
      <c r="B23" s="117" t="s">
        <v>24</v>
      </c>
      <c r="C23" s="118"/>
      <c r="D23" s="119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7450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339</v>
      </c>
      <c r="C28" s="645"/>
      <c r="D28" s="646"/>
      <c r="E28" s="7" t="s">
        <v>10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355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292</v>
      </c>
      <c r="C33" s="645"/>
      <c r="D33" s="646"/>
      <c r="E33" s="7">
        <v>2910503.63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41</v>
      </c>
      <c r="C35" s="645"/>
      <c r="D35" s="646"/>
      <c r="E35" s="7"/>
    </row>
    <row r="36" spans="1:5" x14ac:dyDescent="0.25">
      <c r="A36" s="9" t="s">
        <v>42</v>
      </c>
      <c r="B36" s="644" t="s">
        <v>340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42592546.009999998</v>
      </c>
    </row>
    <row r="38" spans="1:5" x14ac:dyDescent="0.25">
      <c r="A38" s="5" t="s">
        <v>46</v>
      </c>
      <c r="B38" s="653" t="s">
        <v>371</v>
      </c>
      <c r="C38" s="654"/>
      <c r="D38" s="655"/>
      <c r="E38" s="7">
        <v>33298853.670000002</v>
      </c>
    </row>
    <row r="39" spans="1:5" x14ac:dyDescent="0.25">
      <c r="A39" s="5"/>
      <c r="B39" s="644" t="s">
        <v>372</v>
      </c>
      <c r="C39" s="645"/>
      <c r="D39" s="646"/>
      <c r="E39" s="16">
        <v>130226.52</v>
      </c>
    </row>
    <row r="40" spans="1:5" x14ac:dyDescent="0.25">
      <c r="A40" s="5"/>
      <c r="B40" s="644" t="s">
        <v>373</v>
      </c>
      <c r="C40" s="645"/>
      <c r="D40" s="646"/>
      <c r="E40" s="7">
        <v>33168627.149999999</v>
      </c>
    </row>
    <row r="41" spans="1:5" x14ac:dyDescent="0.25">
      <c r="A41" s="5"/>
      <c r="B41" s="647" t="s">
        <v>365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58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/>
      <c r="C53" s="639"/>
      <c r="D53" s="640"/>
      <c r="E53" s="7"/>
    </row>
    <row r="54" spans="1:5" x14ac:dyDescent="0.25">
      <c r="A54" s="5" t="s">
        <v>10</v>
      </c>
      <c r="B54" s="697" t="s">
        <v>374</v>
      </c>
      <c r="C54" s="698"/>
      <c r="D54" s="699"/>
      <c r="E54" s="15">
        <f>-E38+E37</f>
        <v>9293692.3399999961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22" workbookViewId="0">
      <selection activeCell="H11" sqref="H11"/>
    </sheetView>
  </sheetViews>
  <sheetFormatPr defaultRowHeight="15" x14ac:dyDescent="0.25"/>
  <cols>
    <col min="3" max="3" width="17.85546875" customWidth="1"/>
    <col min="4" max="4" width="20.28515625" customWidth="1"/>
    <col min="5" max="5" width="31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359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360</v>
      </c>
      <c r="C6" s="654"/>
      <c r="D6" s="655"/>
      <c r="E6" s="6">
        <v>10709104.32</v>
      </c>
    </row>
    <row r="7" spans="1:5" x14ac:dyDescent="0.25">
      <c r="A7" s="5" t="s">
        <v>7</v>
      </c>
      <c r="B7" s="653" t="s">
        <v>361</v>
      </c>
      <c r="C7" s="654"/>
      <c r="D7" s="655"/>
      <c r="E7" s="7">
        <v>138576.54</v>
      </c>
    </row>
    <row r="8" spans="1:5" x14ac:dyDescent="0.25">
      <c r="A8" s="8">
        <v>2.1</v>
      </c>
      <c r="B8" s="644" t="s">
        <v>291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282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237</v>
      </c>
      <c r="C22" s="660"/>
      <c r="D22" s="661"/>
      <c r="E22" s="7" t="s">
        <v>10</v>
      </c>
    </row>
    <row r="23" spans="1:5" x14ac:dyDescent="0.25">
      <c r="A23" s="8">
        <v>2.15</v>
      </c>
      <c r="B23" s="114" t="s">
        <v>24</v>
      </c>
      <c r="C23" s="115"/>
      <c r="D23" s="116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8350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 t="s">
        <v>10</v>
      </c>
    </row>
    <row r="28" spans="1:5" x14ac:dyDescent="0.25">
      <c r="A28" s="8">
        <v>2.19</v>
      </c>
      <c r="B28" s="644" t="s">
        <v>339</v>
      </c>
      <c r="C28" s="645"/>
      <c r="D28" s="646"/>
      <c r="E28" s="7">
        <v>130226.54</v>
      </c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355</v>
      </c>
      <c r="C30" s="645"/>
      <c r="D30" s="646"/>
      <c r="E30" s="7" t="s">
        <v>10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292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41</v>
      </c>
      <c r="C35" s="645"/>
      <c r="D35" s="646"/>
      <c r="E35" s="7"/>
    </row>
    <row r="36" spans="1:5" x14ac:dyDescent="0.25">
      <c r="A36" s="9" t="s">
        <v>42</v>
      </c>
      <c r="B36" s="644" t="s">
        <v>340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10847680.859999999</v>
      </c>
    </row>
    <row r="38" spans="1:5" x14ac:dyDescent="0.25">
      <c r="A38" s="5" t="s">
        <v>46</v>
      </c>
      <c r="B38" s="653" t="s">
        <v>362</v>
      </c>
      <c r="C38" s="654"/>
      <c r="D38" s="655"/>
      <c r="E38" s="7">
        <v>1431212</v>
      </c>
    </row>
    <row r="39" spans="1:5" x14ac:dyDescent="0.25">
      <c r="A39" s="5"/>
      <c r="B39" s="644" t="s">
        <v>363</v>
      </c>
      <c r="C39" s="645"/>
      <c r="D39" s="646"/>
      <c r="E39" s="16">
        <v>812</v>
      </c>
    </row>
    <row r="40" spans="1:5" x14ac:dyDescent="0.25">
      <c r="A40" s="5"/>
      <c r="B40" s="644" t="s">
        <v>364</v>
      </c>
      <c r="C40" s="645"/>
      <c r="D40" s="646"/>
      <c r="E40" s="7">
        <v>1430400</v>
      </c>
    </row>
    <row r="41" spans="1:5" x14ac:dyDescent="0.25">
      <c r="A41" s="5"/>
      <c r="B41" s="647" t="s">
        <v>365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58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/>
      <c r="C53" s="639"/>
      <c r="D53" s="640"/>
      <c r="E53" s="7"/>
    </row>
    <row r="54" spans="1:5" x14ac:dyDescent="0.25">
      <c r="A54" s="5" t="s">
        <v>10</v>
      </c>
      <c r="B54" s="697" t="s">
        <v>366</v>
      </c>
      <c r="C54" s="698"/>
      <c r="D54" s="699"/>
      <c r="E54" s="15">
        <f>-E38+E37</f>
        <v>9416468.8599999994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14" sqref="I14"/>
    </sheetView>
  </sheetViews>
  <sheetFormatPr defaultRowHeight="15" x14ac:dyDescent="0.25"/>
  <cols>
    <col min="2" max="2" width="21.85546875" customWidth="1"/>
    <col min="3" max="3" width="19" customWidth="1"/>
    <col min="4" max="4" width="20.5703125" customWidth="1"/>
    <col min="5" max="5" width="27.28515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1688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1689</v>
      </c>
      <c r="C5" s="654"/>
      <c r="D5" s="655"/>
      <c r="E5" s="6">
        <v>5132846.22</v>
      </c>
    </row>
    <row r="6" spans="1:5" x14ac:dyDescent="0.25">
      <c r="A6" s="5" t="s">
        <v>7</v>
      </c>
      <c r="B6" s="668" t="s">
        <v>1690</v>
      </c>
      <c r="C6" s="669"/>
      <c r="D6" s="670"/>
      <c r="E6" s="306">
        <v>5695670.0800000001</v>
      </c>
    </row>
    <row r="7" spans="1:5" x14ac:dyDescent="0.25">
      <c r="A7" s="8">
        <v>2.1</v>
      </c>
      <c r="B7" s="644" t="s">
        <v>1601</v>
      </c>
      <c r="C7" s="645"/>
      <c r="D7" s="646"/>
      <c r="E7" s="7"/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58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1691</v>
      </c>
      <c r="C14" s="645"/>
      <c r="D14" s="646"/>
      <c r="E14" s="7">
        <v>2436611.91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>
        <v>3229916.66</v>
      </c>
    </row>
    <row r="18" spans="1:5" x14ac:dyDescent="0.25">
      <c r="A18" s="8">
        <v>2.11</v>
      </c>
      <c r="B18" s="644" t="s">
        <v>21</v>
      </c>
      <c r="C18" s="645"/>
      <c r="D18" s="646"/>
      <c r="E18" s="7">
        <v>0</v>
      </c>
    </row>
    <row r="19" spans="1:5" x14ac:dyDescent="0.25">
      <c r="A19" s="8">
        <v>2.12</v>
      </c>
      <c r="B19" s="644" t="s">
        <v>1654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96" t="s">
        <v>24</v>
      </c>
      <c r="C21" s="597"/>
      <c r="D21" s="598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4200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1692</v>
      </c>
      <c r="C26" s="645"/>
      <c r="D26" s="646"/>
      <c r="E26" s="7">
        <v>24941.51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1639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1602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1603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10828516.300000001</v>
      </c>
    </row>
    <row r="36" spans="1:5" x14ac:dyDescent="0.25">
      <c r="A36" s="5" t="s">
        <v>46</v>
      </c>
      <c r="B36" s="656" t="s">
        <v>1693</v>
      </c>
      <c r="C36" s="657"/>
      <c r="D36" s="658"/>
      <c r="E36" s="307">
        <v>2436611.91</v>
      </c>
    </row>
    <row r="37" spans="1:5" x14ac:dyDescent="0.25">
      <c r="A37" s="5"/>
      <c r="B37" s="644" t="s">
        <v>1694</v>
      </c>
      <c r="C37" s="645"/>
      <c r="D37" s="646"/>
      <c r="E37" s="16">
        <v>2436611.91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1695</v>
      </c>
      <c r="C52" s="642"/>
      <c r="D52" s="643"/>
      <c r="E52" s="308">
        <f>-E36+E35</f>
        <v>8391904.3900000006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13" workbookViewId="0">
      <selection activeCell="J15" sqref="J15"/>
    </sheetView>
  </sheetViews>
  <sheetFormatPr defaultRowHeight="15" x14ac:dyDescent="0.25"/>
  <cols>
    <col min="1" max="1" width="11.28515625" customWidth="1"/>
    <col min="2" max="2" width="12.140625" customWidth="1"/>
    <col min="3" max="3" width="13.85546875" customWidth="1"/>
    <col min="4" max="4" width="19" customWidth="1"/>
    <col min="5" max="5" width="26.28515625" customWidth="1"/>
  </cols>
  <sheetData>
    <row r="2" spans="1:5" x14ac:dyDescent="0.25">
      <c r="A2" t="s">
        <v>10</v>
      </c>
    </row>
    <row r="3" spans="1:5" x14ac:dyDescent="0.25">
      <c r="A3" s="662" t="s">
        <v>0</v>
      </c>
      <c r="B3" s="663"/>
      <c r="C3" s="1" t="s">
        <v>350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700" t="s">
        <v>3</v>
      </c>
      <c r="B5" s="701"/>
      <c r="C5" s="701"/>
      <c r="D5" s="701"/>
      <c r="E5" s="4" t="s">
        <v>4</v>
      </c>
    </row>
    <row r="6" spans="1:5" x14ac:dyDescent="0.25">
      <c r="A6" s="5" t="s">
        <v>5</v>
      </c>
      <c r="B6" s="653" t="s">
        <v>351</v>
      </c>
      <c r="C6" s="654"/>
      <c r="D6" s="655"/>
      <c r="E6" s="6">
        <v>9219321.0199999996</v>
      </c>
    </row>
    <row r="7" spans="1:5" x14ac:dyDescent="0.25">
      <c r="A7" s="5" t="s">
        <v>7</v>
      </c>
      <c r="B7" s="653" t="s">
        <v>352</v>
      </c>
      <c r="C7" s="654"/>
      <c r="D7" s="655"/>
      <c r="E7" s="7">
        <v>3969183.31</v>
      </c>
    </row>
    <row r="8" spans="1:5" x14ac:dyDescent="0.25">
      <c r="A8" s="8">
        <v>2.1</v>
      </c>
      <c r="B8" s="644" t="s">
        <v>291</v>
      </c>
      <c r="C8" s="645"/>
      <c r="D8" s="646"/>
      <c r="E8" s="7"/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/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</v>
      </c>
      <c r="C15" s="645"/>
      <c r="D15" s="646"/>
      <c r="E15" s="7"/>
    </row>
    <row r="16" spans="1:5" x14ac:dyDescent="0.25">
      <c r="A16" s="8">
        <v>2.8</v>
      </c>
      <c r="B16" s="644" t="s">
        <v>353</v>
      </c>
      <c r="C16" s="645"/>
      <c r="D16" s="646"/>
      <c r="E16" s="7">
        <v>2479400.0099999998</v>
      </c>
    </row>
    <row r="17" spans="1:5" x14ac:dyDescent="0.25">
      <c r="A17" s="8">
        <v>2.9</v>
      </c>
      <c r="B17" s="644" t="s">
        <v>18</v>
      </c>
      <c r="C17" s="645"/>
      <c r="D17" s="646"/>
      <c r="E17" s="7" t="s">
        <v>10</v>
      </c>
    </row>
    <row r="18" spans="1:5" x14ac:dyDescent="0.25">
      <c r="A18" s="8">
        <v>2.1</v>
      </c>
      <c r="B18" s="644" t="s">
        <v>19</v>
      </c>
      <c r="C18" s="645"/>
      <c r="D18" s="646"/>
      <c r="E18" s="7" t="s">
        <v>10</v>
      </c>
    </row>
    <row r="19" spans="1:5" x14ac:dyDescent="0.25">
      <c r="A19" s="10">
        <v>2.11</v>
      </c>
      <c r="B19" s="644" t="s">
        <v>20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21</v>
      </c>
      <c r="C20" s="645"/>
      <c r="D20" s="646"/>
      <c r="E20" s="7"/>
    </row>
    <row r="21" spans="1:5" x14ac:dyDescent="0.25">
      <c r="A21" s="8">
        <v>2.13</v>
      </c>
      <c r="B21" s="644" t="s">
        <v>282</v>
      </c>
      <c r="C21" s="645"/>
      <c r="D21" s="646"/>
      <c r="E21" s="7" t="s">
        <v>10</v>
      </c>
    </row>
    <row r="22" spans="1:5" x14ac:dyDescent="0.25">
      <c r="A22" s="8">
        <v>2.14</v>
      </c>
      <c r="B22" s="659" t="s">
        <v>237</v>
      </c>
      <c r="C22" s="660"/>
      <c r="D22" s="661"/>
      <c r="E22" s="7" t="s">
        <v>10</v>
      </c>
    </row>
    <row r="23" spans="1:5" x14ac:dyDescent="0.25">
      <c r="A23" s="8">
        <v>2.15</v>
      </c>
      <c r="B23" s="111" t="s">
        <v>24</v>
      </c>
      <c r="C23" s="112"/>
      <c r="D23" s="113"/>
      <c r="E23" s="7" t="s">
        <v>10</v>
      </c>
    </row>
    <row r="24" spans="1:5" x14ac:dyDescent="0.25">
      <c r="A24" s="8">
        <v>2.15</v>
      </c>
      <c r="B24" s="644" t="s">
        <v>25</v>
      </c>
      <c r="C24" s="645"/>
      <c r="D24" s="646"/>
      <c r="E24" s="7">
        <v>6300</v>
      </c>
    </row>
    <row r="25" spans="1:5" x14ac:dyDescent="0.25">
      <c r="A25" s="8">
        <v>2.16</v>
      </c>
      <c r="B25" s="644" t="s">
        <v>26</v>
      </c>
      <c r="C25" s="645"/>
      <c r="D25" s="646"/>
      <c r="E25" s="7" t="s">
        <v>10</v>
      </c>
    </row>
    <row r="26" spans="1:5" x14ac:dyDescent="0.25">
      <c r="A26" s="8">
        <v>2.17</v>
      </c>
      <c r="B26" s="644" t="s">
        <v>27</v>
      </c>
      <c r="C26" s="645"/>
      <c r="D26" s="646"/>
      <c r="E26" s="7" t="s">
        <v>10</v>
      </c>
    </row>
    <row r="27" spans="1:5" x14ac:dyDescent="0.25">
      <c r="A27" s="8">
        <v>2.1800000000000002</v>
      </c>
      <c r="B27" s="644" t="s">
        <v>354</v>
      </c>
      <c r="C27" s="645"/>
      <c r="D27" s="646"/>
      <c r="E27" s="7">
        <v>1430400</v>
      </c>
    </row>
    <row r="28" spans="1:5" x14ac:dyDescent="0.25">
      <c r="A28" s="8">
        <v>2.19</v>
      </c>
      <c r="B28" s="644" t="s">
        <v>339</v>
      </c>
      <c r="C28" s="645"/>
      <c r="D28" s="646"/>
      <c r="E28" s="7"/>
    </row>
    <row r="29" spans="1:5" x14ac:dyDescent="0.25">
      <c r="A29" s="8">
        <v>2.2000000000000002</v>
      </c>
      <c r="B29" s="644" t="s">
        <v>30</v>
      </c>
      <c r="C29" s="645"/>
      <c r="D29" s="646"/>
      <c r="E29" s="7" t="s">
        <v>10</v>
      </c>
    </row>
    <row r="30" spans="1:5" x14ac:dyDescent="0.25">
      <c r="A30" s="9" t="s">
        <v>31</v>
      </c>
      <c r="B30" s="644" t="s">
        <v>355</v>
      </c>
      <c r="C30" s="645"/>
      <c r="D30" s="646"/>
      <c r="E30" s="7">
        <v>53083.3</v>
      </c>
    </row>
    <row r="31" spans="1:5" x14ac:dyDescent="0.25">
      <c r="A31" s="8">
        <v>2.2200000000000002</v>
      </c>
      <c r="B31" s="644" t="s">
        <v>33</v>
      </c>
      <c r="C31" s="645"/>
      <c r="D31" s="646"/>
      <c r="E31" s="7" t="s">
        <v>10</v>
      </c>
    </row>
    <row r="32" spans="1:5" x14ac:dyDescent="0.25">
      <c r="A32" s="9" t="s">
        <v>34</v>
      </c>
      <c r="B32" s="644" t="s">
        <v>35</v>
      </c>
      <c r="C32" s="645"/>
      <c r="D32" s="646"/>
      <c r="E32" s="7" t="s">
        <v>10</v>
      </c>
    </row>
    <row r="33" spans="1:5" x14ac:dyDescent="0.25">
      <c r="A33" s="14" t="s">
        <v>36</v>
      </c>
      <c r="B33" s="644" t="s">
        <v>292</v>
      </c>
      <c r="C33" s="645"/>
      <c r="D33" s="646"/>
      <c r="E33" s="7" t="s">
        <v>10</v>
      </c>
    </row>
    <row r="34" spans="1:5" x14ac:dyDescent="0.25">
      <c r="A34" s="9" t="s">
        <v>38</v>
      </c>
      <c r="B34" s="644" t="s">
        <v>122</v>
      </c>
      <c r="C34" s="645"/>
      <c r="D34" s="646"/>
      <c r="E34" s="7"/>
    </row>
    <row r="35" spans="1:5" x14ac:dyDescent="0.25">
      <c r="A35" s="9" t="s">
        <v>40</v>
      </c>
      <c r="B35" s="644" t="s">
        <v>41</v>
      </c>
      <c r="C35" s="645"/>
      <c r="D35" s="646"/>
      <c r="E35" s="7"/>
    </row>
    <row r="36" spans="1:5" x14ac:dyDescent="0.25">
      <c r="A36" s="9" t="s">
        <v>42</v>
      </c>
      <c r="B36" s="644" t="s">
        <v>340</v>
      </c>
      <c r="C36" s="645"/>
      <c r="D36" s="646"/>
      <c r="E36" s="7"/>
    </row>
    <row r="37" spans="1:5" x14ac:dyDescent="0.25">
      <c r="A37" s="5" t="s">
        <v>44</v>
      </c>
      <c r="B37" s="653" t="s">
        <v>45</v>
      </c>
      <c r="C37" s="654"/>
      <c r="D37" s="655"/>
      <c r="E37" s="15">
        <f>+E7+E6</f>
        <v>13188504.33</v>
      </c>
    </row>
    <row r="38" spans="1:5" x14ac:dyDescent="0.25">
      <c r="A38" s="5" t="s">
        <v>46</v>
      </c>
      <c r="B38" s="653" t="s">
        <v>356</v>
      </c>
      <c r="C38" s="654"/>
      <c r="D38" s="655"/>
      <c r="E38" s="7">
        <v>2479400.0099999998</v>
      </c>
    </row>
    <row r="39" spans="1:5" x14ac:dyDescent="0.25">
      <c r="A39" s="5"/>
      <c r="B39" s="644" t="s">
        <v>357</v>
      </c>
      <c r="C39" s="645"/>
      <c r="D39" s="646"/>
      <c r="E39" s="16">
        <v>2479400.0099999998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7" t="s">
        <v>10</v>
      </c>
      <c r="C41" s="648"/>
      <c r="D41" s="649"/>
      <c r="E41" s="16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58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44" t="s">
        <v>10</v>
      </c>
      <c r="C52" s="645"/>
      <c r="D52" s="646"/>
      <c r="E52" s="7" t="s">
        <v>10</v>
      </c>
    </row>
    <row r="53" spans="1:5" x14ac:dyDescent="0.25">
      <c r="A53" s="5"/>
      <c r="B53" s="638"/>
      <c r="C53" s="639"/>
      <c r="D53" s="640"/>
      <c r="E53" s="7"/>
    </row>
    <row r="54" spans="1:5" x14ac:dyDescent="0.25">
      <c r="A54" s="5" t="s">
        <v>10</v>
      </c>
      <c r="B54" s="697" t="s">
        <v>358</v>
      </c>
      <c r="C54" s="698"/>
      <c r="D54" s="699"/>
      <c r="E54" s="15">
        <f>-E38+E37</f>
        <v>10709104.32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16" workbookViewId="0">
      <selection activeCell="H30" sqref="H30"/>
    </sheetView>
  </sheetViews>
  <sheetFormatPr defaultRowHeight="15" x14ac:dyDescent="0.25"/>
  <cols>
    <col min="3" max="3" width="16.140625" customWidth="1"/>
    <col min="4" max="4" width="16.28515625" customWidth="1"/>
    <col min="5" max="5" width="27.1406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335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336</v>
      </c>
      <c r="C5" s="654"/>
      <c r="D5" s="655"/>
      <c r="E5" s="6">
        <v>8195221.2300000004</v>
      </c>
    </row>
    <row r="6" spans="1:5" x14ac:dyDescent="0.25">
      <c r="A6" s="5" t="s">
        <v>7</v>
      </c>
      <c r="B6" s="653" t="s">
        <v>337</v>
      </c>
      <c r="C6" s="654"/>
      <c r="D6" s="655"/>
      <c r="E6" s="7">
        <v>3235266.67</v>
      </c>
    </row>
    <row r="7" spans="1:5" x14ac:dyDescent="0.25">
      <c r="A7" s="8">
        <v>2.1</v>
      </c>
      <c r="B7" s="644" t="s">
        <v>291</v>
      </c>
      <c r="C7" s="645"/>
      <c r="D7" s="646"/>
      <c r="E7" s="7"/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/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16</v>
      </c>
      <c r="C14" s="645"/>
      <c r="D14" s="646"/>
      <c r="E14" s="7"/>
    </row>
    <row r="15" spans="1:5" x14ac:dyDescent="0.25">
      <c r="A15" s="8">
        <v>2.8</v>
      </c>
      <c r="B15" s="644" t="s">
        <v>199</v>
      </c>
      <c r="C15" s="645"/>
      <c r="D15" s="646"/>
      <c r="E15" s="7"/>
    </row>
    <row r="16" spans="1:5" x14ac:dyDescent="0.25">
      <c r="A16" s="8">
        <v>2.9</v>
      </c>
      <c r="B16" s="644" t="s">
        <v>18</v>
      </c>
      <c r="C16" s="645"/>
      <c r="D16" s="646"/>
      <c r="E16" s="7" t="s">
        <v>10</v>
      </c>
    </row>
    <row r="17" spans="1:5" x14ac:dyDescent="0.25">
      <c r="A17" s="8">
        <v>2.1</v>
      </c>
      <c r="B17" s="644" t="s">
        <v>19</v>
      </c>
      <c r="C17" s="645"/>
      <c r="D17" s="646"/>
      <c r="E17" s="7" t="s">
        <v>10</v>
      </c>
    </row>
    <row r="18" spans="1:5" x14ac:dyDescent="0.25">
      <c r="A18" s="10">
        <v>2.11</v>
      </c>
      <c r="B18" s="644" t="s">
        <v>20</v>
      </c>
      <c r="C18" s="645"/>
      <c r="D18" s="646"/>
      <c r="E18" s="7">
        <v>3229916.67</v>
      </c>
    </row>
    <row r="19" spans="1:5" x14ac:dyDescent="0.25">
      <c r="A19" s="8">
        <v>2.12</v>
      </c>
      <c r="B19" s="644" t="s">
        <v>21</v>
      </c>
      <c r="C19" s="645"/>
      <c r="D19" s="646"/>
      <c r="E19" s="7"/>
    </row>
    <row r="20" spans="1:5" x14ac:dyDescent="0.25">
      <c r="A20" s="8">
        <v>2.13</v>
      </c>
      <c r="B20" s="644" t="s">
        <v>282</v>
      </c>
      <c r="C20" s="645"/>
      <c r="D20" s="646"/>
      <c r="E20" s="7" t="s">
        <v>10</v>
      </c>
    </row>
    <row r="21" spans="1:5" x14ac:dyDescent="0.25">
      <c r="A21" s="8">
        <v>2.14</v>
      </c>
      <c r="B21" s="659" t="s">
        <v>237</v>
      </c>
      <c r="C21" s="660"/>
      <c r="D21" s="661"/>
      <c r="E21" s="7" t="s">
        <v>10</v>
      </c>
    </row>
    <row r="22" spans="1:5" x14ac:dyDescent="0.25">
      <c r="A22" s="8">
        <v>2.15</v>
      </c>
      <c r="B22" s="108" t="s">
        <v>24</v>
      </c>
      <c r="C22" s="109"/>
      <c r="D22" s="110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5350</v>
      </c>
    </row>
    <row r="24" spans="1:5" x14ac:dyDescent="0.25">
      <c r="A24" s="8">
        <v>2.16</v>
      </c>
      <c r="B24" s="644" t="s">
        <v>26</v>
      </c>
      <c r="C24" s="645"/>
      <c r="D24" s="646"/>
      <c r="E24" s="7" t="s">
        <v>10</v>
      </c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28</v>
      </c>
      <c r="C26" s="645"/>
      <c r="D26" s="646"/>
      <c r="E26" s="7"/>
    </row>
    <row r="27" spans="1:5" x14ac:dyDescent="0.25">
      <c r="A27" s="8">
        <v>2.19</v>
      </c>
      <c r="B27" s="644" t="s">
        <v>339</v>
      </c>
      <c r="C27" s="645"/>
      <c r="D27" s="646"/>
      <c r="E27" s="7"/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32</v>
      </c>
      <c r="C29" s="645"/>
      <c r="D29" s="646"/>
      <c r="E29" s="7"/>
    </row>
    <row r="30" spans="1:5" x14ac:dyDescent="0.25">
      <c r="A30" s="8">
        <v>2.2200000000000002</v>
      </c>
      <c r="B30" s="644" t="s">
        <v>33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35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292</v>
      </c>
      <c r="C32" s="645"/>
      <c r="D32" s="646"/>
      <c r="E32" s="7" t="s">
        <v>10</v>
      </c>
    </row>
    <row r="33" spans="1:5" x14ac:dyDescent="0.25">
      <c r="A33" s="9" t="s">
        <v>38</v>
      </c>
      <c r="B33" s="644" t="s">
        <v>122</v>
      </c>
      <c r="C33" s="645"/>
      <c r="D33" s="646"/>
      <c r="E33" s="7"/>
    </row>
    <row r="34" spans="1:5" x14ac:dyDescent="0.25">
      <c r="A34" s="9" t="s">
        <v>40</v>
      </c>
      <c r="B34" s="644" t="s">
        <v>41</v>
      </c>
      <c r="C34" s="645"/>
      <c r="D34" s="646"/>
      <c r="E34" s="7"/>
    </row>
    <row r="35" spans="1:5" x14ac:dyDescent="0.25">
      <c r="A35" s="9" t="s">
        <v>42</v>
      </c>
      <c r="B35" s="644" t="s">
        <v>340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v>11430487.9</v>
      </c>
    </row>
    <row r="37" spans="1:5" x14ac:dyDescent="0.25">
      <c r="A37" s="5" t="s">
        <v>46</v>
      </c>
      <c r="B37" s="653" t="s">
        <v>341</v>
      </c>
      <c r="C37" s="654"/>
      <c r="D37" s="655"/>
      <c r="E37" s="7">
        <v>2211166.88</v>
      </c>
    </row>
    <row r="38" spans="1:5" x14ac:dyDescent="0.25">
      <c r="A38" s="5"/>
      <c r="B38" s="644" t="s">
        <v>342</v>
      </c>
      <c r="C38" s="645"/>
      <c r="D38" s="646"/>
      <c r="E38" s="16">
        <v>31645.57</v>
      </c>
    </row>
    <row r="39" spans="1:5" x14ac:dyDescent="0.25">
      <c r="A39" s="5"/>
      <c r="B39" s="644" t="s">
        <v>343</v>
      </c>
      <c r="C39" s="645"/>
      <c r="D39" s="646"/>
      <c r="E39" s="7">
        <v>18435.87</v>
      </c>
    </row>
    <row r="40" spans="1:5" x14ac:dyDescent="0.25">
      <c r="A40" s="5"/>
      <c r="B40" s="647" t="s">
        <v>344</v>
      </c>
      <c r="C40" s="648"/>
      <c r="D40" s="649"/>
      <c r="E40" s="16">
        <v>1759426.88</v>
      </c>
    </row>
    <row r="41" spans="1:5" x14ac:dyDescent="0.25">
      <c r="A41" s="5"/>
      <c r="B41" s="644" t="s">
        <v>345</v>
      </c>
      <c r="C41" s="645"/>
      <c r="D41" s="646"/>
      <c r="E41" s="7">
        <v>2160.1799999999998</v>
      </c>
    </row>
    <row r="42" spans="1:5" x14ac:dyDescent="0.25">
      <c r="A42" s="5"/>
      <c r="B42" s="644" t="s">
        <v>346</v>
      </c>
      <c r="C42" s="645"/>
      <c r="D42" s="646"/>
      <c r="E42" s="7">
        <v>114473.92</v>
      </c>
    </row>
    <row r="43" spans="1:5" x14ac:dyDescent="0.25">
      <c r="A43" s="5"/>
      <c r="B43" s="644" t="s">
        <v>347</v>
      </c>
      <c r="C43" s="645"/>
      <c r="D43" s="646"/>
      <c r="E43" s="7">
        <v>158184.46</v>
      </c>
    </row>
    <row r="44" spans="1:5" x14ac:dyDescent="0.25">
      <c r="A44" s="5"/>
      <c r="B44" s="644" t="s">
        <v>348</v>
      </c>
      <c r="C44" s="645"/>
      <c r="D44" s="646"/>
      <c r="E44" s="7">
        <v>126840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58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/>
      <c r="C52" s="639"/>
      <c r="D52" s="640"/>
      <c r="E52" s="7"/>
    </row>
    <row r="53" spans="1:5" x14ac:dyDescent="0.25">
      <c r="A53" s="5" t="s">
        <v>10</v>
      </c>
      <c r="B53" s="697" t="s">
        <v>349</v>
      </c>
      <c r="C53" s="698"/>
      <c r="D53" s="699"/>
      <c r="E53" s="15">
        <f>-E37+E36</f>
        <v>9219321.0199999996</v>
      </c>
    </row>
  </sheetData>
  <mergeCells count="51"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3" sqref="P13"/>
    </sheetView>
  </sheetViews>
  <sheetFormatPr defaultRowHeight="15" x14ac:dyDescent="0.25"/>
  <sheetData/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H14" sqref="H14"/>
    </sheetView>
  </sheetViews>
  <sheetFormatPr defaultRowHeight="15" x14ac:dyDescent="0.25"/>
  <cols>
    <col min="3" max="3" width="16.140625" customWidth="1"/>
    <col min="4" max="4" width="24.42578125" customWidth="1"/>
    <col min="5" max="5" width="34.285156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321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322</v>
      </c>
      <c r="C5" s="654"/>
      <c r="D5" s="655"/>
      <c r="E5" s="6">
        <v>12793932.73</v>
      </c>
    </row>
    <row r="6" spans="1:5" x14ac:dyDescent="0.25">
      <c r="A6" s="5" t="s">
        <v>7</v>
      </c>
      <c r="B6" s="653" t="s">
        <v>323</v>
      </c>
      <c r="C6" s="654"/>
      <c r="D6" s="655"/>
      <c r="E6" s="7">
        <v>9600</v>
      </c>
    </row>
    <row r="7" spans="1:5" x14ac:dyDescent="0.25">
      <c r="A7" s="8">
        <v>2.1</v>
      </c>
      <c r="B7" s="644" t="s">
        <v>291</v>
      </c>
      <c r="C7" s="645"/>
      <c r="D7" s="646"/>
      <c r="E7" s="7"/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199</v>
      </c>
      <c r="C14" s="645"/>
      <c r="D14" s="646"/>
      <c r="E14" s="7"/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282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237</v>
      </c>
      <c r="C20" s="660"/>
      <c r="D20" s="661"/>
      <c r="E20" s="7" t="s">
        <v>10</v>
      </c>
    </row>
    <row r="21" spans="1:5" x14ac:dyDescent="0.25">
      <c r="A21" s="8">
        <v>2.15</v>
      </c>
      <c r="B21" s="105" t="s">
        <v>24</v>
      </c>
      <c r="C21" s="106"/>
      <c r="D21" s="107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9600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292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12803532.73</v>
      </c>
    </row>
    <row r="36" spans="1:5" x14ac:dyDescent="0.25">
      <c r="A36" s="5" t="s">
        <v>46</v>
      </c>
      <c r="B36" s="653" t="s">
        <v>324</v>
      </c>
      <c r="C36" s="654"/>
      <c r="D36" s="655"/>
      <c r="E36" s="7">
        <v>4336477.26</v>
      </c>
    </row>
    <row r="37" spans="1:5" x14ac:dyDescent="0.25">
      <c r="A37" s="5"/>
      <c r="B37" s="644" t="s">
        <v>325</v>
      </c>
      <c r="C37" s="645"/>
      <c r="D37" s="646"/>
      <c r="E37" s="16">
        <v>5477.71</v>
      </c>
    </row>
    <row r="38" spans="1:5" x14ac:dyDescent="0.25">
      <c r="A38" s="5"/>
      <c r="B38" s="644" t="s">
        <v>326</v>
      </c>
      <c r="C38" s="645"/>
      <c r="D38" s="646"/>
      <c r="E38" s="7">
        <v>1000</v>
      </c>
    </row>
    <row r="39" spans="1:5" x14ac:dyDescent="0.25">
      <c r="A39" s="5"/>
      <c r="B39" s="647" t="s">
        <v>327</v>
      </c>
      <c r="C39" s="648"/>
      <c r="D39" s="649"/>
      <c r="E39" s="16">
        <v>1976681.33</v>
      </c>
    </row>
    <row r="40" spans="1:5" x14ac:dyDescent="0.25">
      <c r="A40" s="5"/>
      <c r="B40" s="644" t="s">
        <v>328</v>
      </c>
      <c r="C40" s="645"/>
      <c r="D40" s="646"/>
      <c r="E40" s="7">
        <v>1469209.4</v>
      </c>
    </row>
    <row r="41" spans="1:5" x14ac:dyDescent="0.25">
      <c r="A41" s="5"/>
      <c r="B41" s="644" t="s">
        <v>329</v>
      </c>
      <c r="C41" s="645"/>
      <c r="D41" s="646"/>
      <c r="E41" s="7">
        <v>361863.4</v>
      </c>
    </row>
    <row r="42" spans="1:5" x14ac:dyDescent="0.25">
      <c r="A42" s="5"/>
      <c r="B42" s="644" t="s">
        <v>330</v>
      </c>
      <c r="C42" s="645"/>
      <c r="D42" s="646"/>
      <c r="E42" s="7">
        <v>176629.82</v>
      </c>
    </row>
    <row r="43" spans="1:5" x14ac:dyDescent="0.25">
      <c r="A43" s="5"/>
      <c r="B43" s="644" t="s">
        <v>331</v>
      </c>
      <c r="C43" s="645"/>
      <c r="D43" s="646"/>
      <c r="E43" s="7">
        <v>316047.59999999998</v>
      </c>
    </row>
    <row r="44" spans="1:5" x14ac:dyDescent="0.25">
      <c r="A44" s="5"/>
      <c r="B44" s="644" t="s">
        <v>332</v>
      </c>
      <c r="C44" s="645"/>
      <c r="D44" s="646"/>
      <c r="E44" s="7">
        <v>11280</v>
      </c>
    </row>
    <row r="45" spans="1:5" x14ac:dyDescent="0.25">
      <c r="A45" s="5"/>
      <c r="B45" s="644" t="s">
        <v>333</v>
      </c>
      <c r="C45" s="645"/>
      <c r="D45" s="646"/>
      <c r="E45" s="7">
        <v>18288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334</v>
      </c>
      <c r="C52" s="698"/>
      <c r="D52" s="699"/>
      <c r="E52" s="15">
        <f>-E36+E35</f>
        <v>8467055.4700000007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5" workbookViewId="0">
      <selection activeCell="I14" sqref="I14"/>
    </sheetView>
  </sheetViews>
  <sheetFormatPr defaultRowHeight="15" x14ac:dyDescent="0.25"/>
  <cols>
    <col min="2" max="2" width="13.140625" customWidth="1"/>
    <col min="3" max="3" width="16.28515625" customWidth="1"/>
    <col min="4" max="4" width="20" customWidth="1"/>
    <col min="5" max="5" width="30.285156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312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313</v>
      </c>
      <c r="C5" s="654"/>
      <c r="D5" s="655"/>
      <c r="E5" s="6">
        <v>5562685.8300000001</v>
      </c>
    </row>
    <row r="6" spans="1:5" x14ac:dyDescent="0.25">
      <c r="A6" s="5" t="s">
        <v>7</v>
      </c>
      <c r="B6" s="653" t="s">
        <v>314</v>
      </c>
      <c r="C6" s="654"/>
      <c r="D6" s="655"/>
      <c r="E6" s="7">
        <v>7368174.9900000002</v>
      </c>
    </row>
    <row r="7" spans="1:5" x14ac:dyDescent="0.25">
      <c r="A7" s="8">
        <v>2.1</v>
      </c>
      <c r="B7" s="644" t="s">
        <v>291</v>
      </c>
      <c r="C7" s="645"/>
      <c r="D7" s="646"/>
      <c r="E7" s="7"/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>
        <v>7102916.6600000001</v>
      </c>
    </row>
    <row r="11" spans="1:5" x14ac:dyDescent="0.25">
      <c r="A11" s="8">
        <v>2.5</v>
      </c>
      <c r="B11" s="644" t="s">
        <v>14</v>
      </c>
      <c r="C11" s="645"/>
      <c r="D11" s="646"/>
      <c r="E11" s="7">
        <v>259208.33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199</v>
      </c>
      <c r="C14" s="645"/>
      <c r="D14" s="646"/>
      <c r="E14" s="7"/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282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237</v>
      </c>
      <c r="C20" s="660"/>
      <c r="D20" s="661"/>
      <c r="E20" s="7" t="s">
        <v>10</v>
      </c>
    </row>
    <row r="21" spans="1:5" x14ac:dyDescent="0.25">
      <c r="A21" s="8">
        <v>2.15</v>
      </c>
      <c r="B21" s="102" t="s">
        <v>24</v>
      </c>
      <c r="C21" s="103"/>
      <c r="D21" s="104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6050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292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12930860.82</v>
      </c>
    </row>
    <row r="36" spans="1:5" x14ac:dyDescent="0.25">
      <c r="A36" s="5" t="s">
        <v>46</v>
      </c>
      <c r="B36" s="653" t="s">
        <v>315</v>
      </c>
      <c r="C36" s="654"/>
      <c r="D36" s="655"/>
      <c r="E36" s="7">
        <v>136928.09</v>
      </c>
    </row>
    <row r="37" spans="1:5" x14ac:dyDescent="0.25">
      <c r="A37" s="5"/>
      <c r="B37" s="644" t="s">
        <v>316</v>
      </c>
      <c r="C37" s="645"/>
      <c r="D37" s="646"/>
      <c r="E37" s="16">
        <v>45884.09</v>
      </c>
    </row>
    <row r="38" spans="1:5" x14ac:dyDescent="0.25">
      <c r="A38" s="5"/>
      <c r="B38" s="644" t="s">
        <v>317</v>
      </c>
      <c r="C38" s="645"/>
      <c r="D38" s="646"/>
      <c r="E38" s="7">
        <v>38250</v>
      </c>
    </row>
    <row r="39" spans="1:5" x14ac:dyDescent="0.25">
      <c r="A39" s="5"/>
      <c r="B39" s="647" t="s">
        <v>318</v>
      </c>
      <c r="C39" s="648"/>
      <c r="D39" s="649"/>
      <c r="E39" s="16">
        <v>38250</v>
      </c>
    </row>
    <row r="40" spans="1:5" x14ac:dyDescent="0.25">
      <c r="A40" s="5"/>
      <c r="B40" s="644" t="s">
        <v>319</v>
      </c>
      <c r="C40" s="645"/>
      <c r="D40" s="646"/>
      <c r="E40" s="7">
        <v>14544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320</v>
      </c>
      <c r="C52" s="698"/>
      <c r="D52" s="699"/>
      <c r="E52" s="15">
        <f>-E36+E35</f>
        <v>12793932.73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L52" sqref="L52"/>
    </sheetView>
  </sheetViews>
  <sheetFormatPr defaultRowHeight="15" x14ac:dyDescent="0.25"/>
  <cols>
    <col min="3" max="3" width="14" customWidth="1"/>
    <col min="4" max="4" width="19.42578125" customWidth="1"/>
    <col min="5" max="5" width="28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303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304</v>
      </c>
      <c r="C5" s="654"/>
      <c r="D5" s="655"/>
      <c r="E5" s="6">
        <v>15211129</v>
      </c>
    </row>
    <row r="6" spans="1:5" x14ac:dyDescent="0.25">
      <c r="A6" s="5" t="s">
        <v>7</v>
      </c>
      <c r="B6" s="653" t="s">
        <v>305</v>
      </c>
      <c r="C6" s="654"/>
      <c r="D6" s="655"/>
      <c r="E6" s="7">
        <v>2232953.5299999998</v>
      </c>
    </row>
    <row r="7" spans="1:5" x14ac:dyDescent="0.25">
      <c r="A7" s="8">
        <v>2.1</v>
      </c>
      <c r="B7" s="644" t="s">
        <v>291</v>
      </c>
      <c r="C7" s="645"/>
      <c r="D7" s="646"/>
      <c r="E7" s="7"/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199</v>
      </c>
      <c r="C14" s="645"/>
      <c r="D14" s="646"/>
      <c r="E14" s="7"/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282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237</v>
      </c>
      <c r="C20" s="660"/>
      <c r="D20" s="661"/>
      <c r="E20" s="7" t="s">
        <v>10</v>
      </c>
    </row>
    <row r="21" spans="1:5" x14ac:dyDescent="0.25">
      <c r="A21" s="8">
        <v>2.15</v>
      </c>
      <c r="B21" s="99" t="s">
        <v>24</v>
      </c>
      <c r="C21" s="100"/>
      <c r="D21" s="101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4650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292</v>
      </c>
      <c r="C31" s="645"/>
      <c r="D31" s="646"/>
      <c r="E31" s="7">
        <v>2228303.5299999998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17444082.530000001</v>
      </c>
    </row>
    <row r="36" spans="1:5" x14ac:dyDescent="0.25">
      <c r="A36" s="5" t="s">
        <v>46</v>
      </c>
      <c r="B36" s="653" t="s">
        <v>306</v>
      </c>
      <c r="C36" s="654"/>
      <c r="D36" s="655"/>
      <c r="E36" s="7">
        <v>11881396.699999999</v>
      </c>
    </row>
    <row r="37" spans="1:5" x14ac:dyDescent="0.25">
      <c r="A37" s="5"/>
      <c r="B37" s="644" t="s">
        <v>307</v>
      </c>
      <c r="C37" s="645"/>
      <c r="D37" s="646"/>
      <c r="E37" s="16">
        <v>307153.09000000003</v>
      </c>
    </row>
    <row r="38" spans="1:5" x14ac:dyDescent="0.25">
      <c r="A38" s="5"/>
      <c r="B38" s="644" t="s">
        <v>308</v>
      </c>
      <c r="C38" s="645"/>
      <c r="D38" s="646"/>
      <c r="E38" s="7">
        <v>908666.32</v>
      </c>
    </row>
    <row r="39" spans="1:5" x14ac:dyDescent="0.25">
      <c r="A39" s="5"/>
      <c r="B39" s="647" t="s">
        <v>309</v>
      </c>
      <c r="C39" s="648"/>
      <c r="D39" s="649"/>
      <c r="E39" s="16">
        <v>35631.46</v>
      </c>
    </row>
    <row r="40" spans="1:5" x14ac:dyDescent="0.25">
      <c r="A40" s="5"/>
      <c r="B40" s="644" t="s">
        <v>310</v>
      </c>
      <c r="C40" s="645"/>
      <c r="D40" s="646"/>
      <c r="E40" s="7">
        <v>10629945.83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311</v>
      </c>
      <c r="C52" s="698"/>
      <c r="D52" s="699"/>
      <c r="E52" s="15">
        <f>-E36+E35</f>
        <v>5562685.8300000019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H19" sqref="H19"/>
    </sheetView>
  </sheetViews>
  <sheetFormatPr defaultRowHeight="15" x14ac:dyDescent="0.25"/>
  <cols>
    <col min="3" max="3" width="20.28515625" customWidth="1"/>
    <col min="4" max="4" width="22.140625" customWidth="1"/>
    <col min="5" max="5" width="36.285156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297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298</v>
      </c>
      <c r="C5" s="654"/>
      <c r="D5" s="655"/>
      <c r="E5" s="6">
        <v>6393040.4800000004</v>
      </c>
    </row>
    <row r="6" spans="1:5" x14ac:dyDescent="0.25">
      <c r="A6" s="5" t="s">
        <v>7</v>
      </c>
      <c r="B6" s="653" t="s">
        <v>299</v>
      </c>
      <c r="C6" s="654"/>
      <c r="D6" s="655"/>
      <c r="E6" s="7">
        <v>9063341.6799999997</v>
      </c>
    </row>
    <row r="7" spans="1:5" x14ac:dyDescent="0.25">
      <c r="A7" s="8">
        <v>2.1</v>
      </c>
      <c r="B7" s="644" t="s">
        <v>291</v>
      </c>
      <c r="C7" s="645"/>
      <c r="D7" s="646"/>
      <c r="E7" s="7"/>
    </row>
    <row r="8" spans="1:5" x14ac:dyDescent="0.25">
      <c r="A8" s="8">
        <v>2.2000000000000002</v>
      </c>
      <c r="B8" s="644" t="s">
        <v>11</v>
      </c>
      <c r="C8" s="645"/>
      <c r="D8" s="646"/>
      <c r="E8" s="7">
        <v>4114583.34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199</v>
      </c>
      <c r="C14" s="645"/>
      <c r="D14" s="646"/>
      <c r="E14" s="7"/>
    </row>
    <row r="15" spans="1:5" x14ac:dyDescent="0.25">
      <c r="A15" s="8">
        <v>2.9</v>
      </c>
      <c r="B15" s="644" t="s">
        <v>18</v>
      </c>
      <c r="C15" s="645"/>
      <c r="D15" s="646"/>
      <c r="E15" s="7">
        <v>4040708.34</v>
      </c>
    </row>
    <row r="16" spans="1:5" x14ac:dyDescent="0.25">
      <c r="A16" s="8">
        <v>2.1</v>
      </c>
      <c r="B16" s="644" t="s">
        <v>19</v>
      </c>
      <c r="C16" s="645"/>
      <c r="D16" s="646"/>
      <c r="E16" s="7">
        <v>903750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282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237</v>
      </c>
      <c r="C20" s="660"/>
      <c r="D20" s="661"/>
      <c r="E20" s="7" t="s">
        <v>10</v>
      </c>
    </row>
    <row r="21" spans="1:5" x14ac:dyDescent="0.25">
      <c r="A21" s="8">
        <v>2.15</v>
      </c>
      <c r="B21" s="96" t="s">
        <v>24</v>
      </c>
      <c r="C21" s="97"/>
      <c r="D21" s="98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4300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292</v>
      </c>
      <c r="C31" s="645"/>
      <c r="D31" s="646"/>
      <c r="E31" s="7"/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15456382.16</v>
      </c>
    </row>
    <row r="36" spans="1:5" x14ac:dyDescent="0.25">
      <c r="A36" s="5" t="s">
        <v>46</v>
      </c>
      <c r="B36" s="653" t="s">
        <v>300</v>
      </c>
      <c r="C36" s="654"/>
      <c r="D36" s="655"/>
      <c r="E36" s="7">
        <v>245253.16</v>
      </c>
    </row>
    <row r="37" spans="1:5" x14ac:dyDescent="0.25">
      <c r="A37" s="5"/>
      <c r="B37" s="644" t="s">
        <v>301</v>
      </c>
      <c r="C37" s="645"/>
      <c r="D37" s="646"/>
      <c r="E37" s="16">
        <v>245253.16</v>
      </c>
    </row>
    <row r="38" spans="1:5" x14ac:dyDescent="0.25">
      <c r="A38" s="5"/>
      <c r="B38" s="644"/>
      <c r="C38" s="645"/>
      <c r="D38" s="646"/>
      <c r="E38" s="7"/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302</v>
      </c>
      <c r="C52" s="698"/>
      <c r="D52" s="699"/>
      <c r="E52" s="15">
        <f>-E36+E35</f>
        <v>15211129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10" sqref="I10"/>
    </sheetView>
  </sheetViews>
  <sheetFormatPr defaultRowHeight="15" x14ac:dyDescent="0.25"/>
  <cols>
    <col min="3" max="3" width="17" customWidth="1"/>
    <col min="4" max="4" width="20.28515625" customWidth="1"/>
    <col min="5" max="5" width="22.425781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288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289</v>
      </c>
      <c r="C5" s="654"/>
      <c r="D5" s="655"/>
      <c r="E5" s="6">
        <v>9406312.7699999996</v>
      </c>
    </row>
    <row r="6" spans="1:5" x14ac:dyDescent="0.25">
      <c r="A6" s="5" t="s">
        <v>7</v>
      </c>
      <c r="B6" s="653" t="s">
        <v>290</v>
      </c>
      <c r="C6" s="654"/>
      <c r="D6" s="655"/>
      <c r="E6" s="7">
        <v>27725249.609999999</v>
      </c>
    </row>
    <row r="7" spans="1:5" x14ac:dyDescent="0.25">
      <c r="A7" s="8">
        <v>2.1</v>
      </c>
      <c r="B7" s="644" t="s">
        <v>291</v>
      </c>
      <c r="C7" s="645"/>
      <c r="D7" s="646"/>
      <c r="E7" s="7">
        <v>24920449.609999999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199</v>
      </c>
      <c r="C14" s="645"/>
      <c r="D14" s="646"/>
      <c r="E14" s="7"/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282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237</v>
      </c>
      <c r="C20" s="660"/>
      <c r="D20" s="661"/>
      <c r="E20" s="7" t="s">
        <v>10</v>
      </c>
    </row>
    <row r="21" spans="1:5" x14ac:dyDescent="0.25">
      <c r="A21" s="8">
        <v>2.15</v>
      </c>
      <c r="B21" s="93" t="s">
        <v>24</v>
      </c>
      <c r="C21" s="94"/>
      <c r="D21" s="95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4800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292</v>
      </c>
      <c r="C31" s="645"/>
      <c r="D31" s="646"/>
      <c r="E31" s="7">
        <v>2800000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37131562.379999995</v>
      </c>
    </row>
    <row r="36" spans="1:5" x14ac:dyDescent="0.25">
      <c r="A36" s="5" t="s">
        <v>46</v>
      </c>
      <c r="B36" s="653" t="s">
        <v>293</v>
      </c>
      <c r="C36" s="654"/>
      <c r="D36" s="655"/>
      <c r="E36" s="7">
        <v>30738521.899999999</v>
      </c>
    </row>
    <row r="37" spans="1:5" x14ac:dyDescent="0.25">
      <c r="A37" s="5"/>
      <c r="B37" s="644" t="s">
        <v>294</v>
      </c>
      <c r="C37" s="645"/>
      <c r="D37" s="646"/>
      <c r="E37" s="16">
        <v>29948753.140000001</v>
      </c>
    </row>
    <row r="38" spans="1:5" x14ac:dyDescent="0.25">
      <c r="A38" s="5"/>
      <c r="B38" s="644" t="s">
        <v>295</v>
      </c>
      <c r="C38" s="645"/>
      <c r="D38" s="646"/>
      <c r="E38" s="7">
        <v>789768.76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296</v>
      </c>
      <c r="C52" s="698"/>
      <c r="D52" s="699"/>
      <c r="E52" s="15">
        <f>-E36+E35</f>
        <v>6393040.4799999967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H17" sqref="H17"/>
    </sheetView>
  </sheetViews>
  <sheetFormatPr defaultRowHeight="15" x14ac:dyDescent="0.25"/>
  <cols>
    <col min="3" max="3" width="16" customWidth="1"/>
    <col min="4" max="4" width="18.42578125" customWidth="1"/>
    <col min="5" max="5" width="24.425781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279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280</v>
      </c>
      <c r="C5" s="654"/>
      <c r="D5" s="655"/>
      <c r="E5" s="6">
        <v>5381457.3499999996</v>
      </c>
    </row>
    <row r="6" spans="1:5" x14ac:dyDescent="0.25">
      <c r="A6" s="5" t="s">
        <v>7</v>
      </c>
      <c r="B6" s="653" t="s">
        <v>281</v>
      </c>
      <c r="C6" s="654"/>
      <c r="D6" s="655"/>
      <c r="E6" s="7">
        <v>4026135.42</v>
      </c>
    </row>
    <row r="7" spans="1:5" x14ac:dyDescent="0.25">
      <c r="A7" s="8">
        <v>2.1</v>
      </c>
      <c r="B7" s="644" t="s">
        <v>208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199</v>
      </c>
      <c r="C14" s="645"/>
      <c r="D14" s="646"/>
      <c r="E14" s="7"/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>
        <v>3229916.66</v>
      </c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282</v>
      </c>
      <c r="C19" s="645"/>
      <c r="D19" s="646"/>
      <c r="E19" s="7">
        <v>789768.76</v>
      </c>
    </row>
    <row r="20" spans="1:5" x14ac:dyDescent="0.25">
      <c r="A20" s="8">
        <v>2.14</v>
      </c>
      <c r="B20" s="659" t="s">
        <v>237</v>
      </c>
      <c r="C20" s="660"/>
      <c r="D20" s="661"/>
      <c r="E20" s="7" t="s">
        <v>10</v>
      </c>
    </row>
    <row r="21" spans="1:5" x14ac:dyDescent="0.25">
      <c r="A21" s="8">
        <v>2.15</v>
      </c>
      <c r="B21" s="90" t="s">
        <v>24</v>
      </c>
      <c r="C21" s="91"/>
      <c r="D21" s="92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6450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9407592.7699999996</v>
      </c>
    </row>
    <row r="36" spans="1:5" x14ac:dyDescent="0.25">
      <c r="A36" s="5" t="s">
        <v>46</v>
      </c>
      <c r="B36" s="653" t="s">
        <v>283</v>
      </c>
      <c r="C36" s="654"/>
      <c r="D36" s="655"/>
      <c r="E36" s="7">
        <v>1280</v>
      </c>
    </row>
    <row r="37" spans="1:5" x14ac:dyDescent="0.25">
      <c r="A37" s="5"/>
      <c r="B37" s="644" t="s">
        <v>284</v>
      </c>
      <c r="C37" s="645"/>
      <c r="D37" s="646"/>
      <c r="E37" s="16">
        <v>500</v>
      </c>
    </row>
    <row r="38" spans="1:5" x14ac:dyDescent="0.25">
      <c r="A38" s="5"/>
      <c r="B38" s="644" t="s">
        <v>285</v>
      </c>
      <c r="C38" s="645"/>
      <c r="D38" s="646"/>
      <c r="E38" s="7">
        <v>600</v>
      </c>
    </row>
    <row r="39" spans="1:5" x14ac:dyDescent="0.25">
      <c r="A39" s="5"/>
      <c r="B39" s="647" t="s">
        <v>286</v>
      </c>
      <c r="C39" s="648"/>
      <c r="D39" s="649"/>
      <c r="E39" s="16">
        <v>180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287</v>
      </c>
      <c r="C52" s="698"/>
      <c r="D52" s="699"/>
      <c r="E52" s="15">
        <f>-E36+E35</f>
        <v>9406312.7699999996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0" workbookViewId="0">
      <selection activeCell="L13" sqref="L13"/>
    </sheetView>
  </sheetViews>
  <sheetFormatPr defaultRowHeight="15" x14ac:dyDescent="0.25"/>
  <cols>
    <col min="3" max="3" width="17.5703125" customWidth="1"/>
    <col min="4" max="4" width="22.7109375" customWidth="1"/>
    <col min="5" max="5" width="30.425781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273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274</v>
      </c>
      <c r="C5" s="654"/>
      <c r="D5" s="655"/>
      <c r="E5" s="6">
        <v>5487693.75</v>
      </c>
    </row>
    <row r="6" spans="1:5" x14ac:dyDescent="0.25">
      <c r="A6" s="5" t="s">
        <v>7</v>
      </c>
      <c r="B6" s="653" t="s">
        <v>275</v>
      </c>
      <c r="C6" s="654"/>
      <c r="D6" s="655"/>
      <c r="E6" s="7">
        <v>3850</v>
      </c>
    </row>
    <row r="7" spans="1:5" x14ac:dyDescent="0.25">
      <c r="A7" s="8">
        <v>2.1</v>
      </c>
      <c r="B7" s="644" t="s">
        <v>208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199</v>
      </c>
      <c r="C14" s="645"/>
      <c r="D14" s="646"/>
      <c r="E14" s="7"/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/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237</v>
      </c>
      <c r="C20" s="660"/>
      <c r="D20" s="661"/>
      <c r="E20" s="7" t="s">
        <v>10</v>
      </c>
    </row>
    <row r="21" spans="1:5" x14ac:dyDescent="0.25">
      <c r="A21" s="8">
        <v>2.15</v>
      </c>
      <c r="B21" s="87" t="s">
        <v>24</v>
      </c>
      <c r="C21" s="88"/>
      <c r="D21" s="89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3850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5491543.75</v>
      </c>
    </row>
    <row r="36" spans="1:5" x14ac:dyDescent="0.25">
      <c r="A36" s="5" t="s">
        <v>46</v>
      </c>
      <c r="B36" s="653" t="s">
        <v>276</v>
      </c>
      <c r="C36" s="654"/>
      <c r="D36" s="655"/>
      <c r="E36" s="7">
        <v>110086.39999999999</v>
      </c>
    </row>
    <row r="37" spans="1:5" x14ac:dyDescent="0.25">
      <c r="A37" s="5"/>
      <c r="B37" s="644" t="s">
        <v>83</v>
      </c>
      <c r="C37" s="645"/>
      <c r="D37" s="646"/>
      <c r="E37" s="16">
        <v>77753</v>
      </c>
    </row>
    <row r="38" spans="1:5" x14ac:dyDescent="0.25">
      <c r="A38" s="5"/>
      <c r="B38" s="644" t="s">
        <v>277</v>
      </c>
      <c r="C38" s="645"/>
      <c r="D38" s="646"/>
      <c r="E38" s="7">
        <v>32333.4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278</v>
      </c>
      <c r="C52" s="698"/>
      <c r="D52" s="699"/>
      <c r="E52" s="15">
        <f>-E36+E35</f>
        <v>5381457.3499999996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1" workbookViewId="0">
      <selection activeCell="I14" sqref="I14"/>
    </sheetView>
  </sheetViews>
  <sheetFormatPr defaultRowHeight="15" x14ac:dyDescent="0.25"/>
  <cols>
    <col min="2" max="2" width="18.28515625" customWidth="1"/>
    <col min="3" max="3" width="17" customWidth="1"/>
    <col min="4" max="4" width="14.28515625" customWidth="1"/>
    <col min="5" max="5" width="25.28515625" customWidth="1"/>
  </cols>
  <sheetData>
    <row r="2" spans="1:5" x14ac:dyDescent="0.25">
      <c r="A2" t="s">
        <v>10</v>
      </c>
      <c r="B2" s="305" t="s">
        <v>865</v>
      </c>
      <c r="C2" s="305"/>
      <c r="D2" s="305"/>
      <c r="E2" s="305"/>
    </row>
    <row r="3" spans="1:5" x14ac:dyDescent="0.25">
      <c r="A3" s="662" t="s">
        <v>0</v>
      </c>
      <c r="B3" s="663"/>
      <c r="C3" s="1" t="s">
        <v>1817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666" t="s">
        <v>867</v>
      </c>
      <c r="B5" s="667"/>
      <c r="C5" s="667"/>
      <c r="D5" s="667"/>
      <c r="E5" s="4" t="s">
        <v>868</v>
      </c>
    </row>
    <row r="6" spans="1:5" x14ac:dyDescent="0.25">
      <c r="A6" s="5" t="s">
        <v>5</v>
      </c>
      <c r="B6" s="653" t="s">
        <v>1818</v>
      </c>
      <c r="C6" s="654"/>
      <c r="D6" s="655"/>
      <c r="E6" s="6">
        <v>11542760.67</v>
      </c>
    </row>
    <row r="7" spans="1:5" x14ac:dyDescent="0.25">
      <c r="A7" s="5" t="s">
        <v>7</v>
      </c>
      <c r="B7" s="668" t="s">
        <v>1819</v>
      </c>
      <c r="C7" s="669"/>
      <c r="D7" s="670"/>
      <c r="E7" s="306">
        <v>4400</v>
      </c>
    </row>
    <row r="8" spans="1:5" x14ac:dyDescent="0.25">
      <c r="A8" s="8">
        <v>2.1</v>
      </c>
      <c r="B8" s="644" t="s">
        <v>1785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1691</v>
      </c>
      <c r="C15" s="645"/>
      <c r="D15" s="646"/>
      <c r="E15" s="7" t="s">
        <v>10</v>
      </c>
    </row>
    <row r="16" spans="1:5" x14ac:dyDescent="0.25">
      <c r="A16" s="8">
        <v>2.8</v>
      </c>
      <c r="B16" s="644" t="s">
        <v>18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19</v>
      </c>
      <c r="C17" s="645"/>
      <c r="D17" s="646"/>
      <c r="E17" s="7" t="s">
        <v>10</v>
      </c>
    </row>
    <row r="18" spans="1:5" x14ac:dyDescent="0.25">
      <c r="A18" s="10">
        <v>2.1</v>
      </c>
      <c r="B18" s="644" t="s">
        <v>20</v>
      </c>
      <c r="C18" s="645"/>
      <c r="D18" s="646"/>
      <c r="E18" s="7" t="s">
        <v>10</v>
      </c>
    </row>
    <row r="19" spans="1:5" x14ac:dyDescent="0.25">
      <c r="A19" s="8">
        <v>2.11</v>
      </c>
      <c r="B19" s="644" t="s">
        <v>21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1763</v>
      </c>
      <c r="C20" s="645"/>
      <c r="D20" s="646"/>
      <c r="E20" s="7" t="s">
        <v>10</v>
      </c>
    </row>
    <row r="21" spans="1:5" x14ac:dyDescent="0.25">
      <c r="A21" s="8">
        <v>2.13</v>
      </c>
      <c r="B21" s="659" t="s">
        <v>1728</v>
      </c>
      <c r="C21" s="660"/>
      <c r="D21" s="661"/>
      <c r="E21" s="7" t="s">
        <v>10</v>
      </c>
    </row>
    <row r="22" spans="1:5" x14ac:dyDescent="0.25">
      <c r="A22" s="8">
        <v>2.14</v>
      </c>
      <c r="B22" s="632" t="s">
        <v>24</v>
      </c>
      <c r="C22" s="633"/>
      <c r="D22" s="634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4400</v>
      </c>
    </row>
    <row r="24" spans="1:5" x14ac:dyDescent="0.25">
      <c r="A24" s="8">
        <v>2.16</v>
      </c>
      <c r="B24" s="644" t="s">
        <v>1110</v>
      </c>
      <c r="C24" s="645"/>
      <c r="D24" s="646"/>
      <c r="E24" s="7"/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1811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1639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1375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1786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1375</v>
      </c>
      <c r="C32" s="645"/>
      <c r="D32" s="646"/>
      <c r="E32" s="7"/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1787</v>
      </c>
      <c r="C34" s="645"/>
      <c r="D34" s="646"/>
      <c r="E34" s="7" t="s">
        <v>10</v>
      </c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+E7+E6</f>
        <v>11547160.67</v>
      </c>
    </row>
    <row r="37" spans="1:5" x14ac:dyDescent="0.25">
      <c r="A37" s="5" t="s">
        <v>46</v>
      </c>
      <c r="B37" s="656" t="s">
        <v>1820</v>
      </c>
      <c r="C37" s="657"/>
      <c r="D37" s="658"/>
      <c r="E37" s="307">
        <v>2640747.62</v>
      </c>
    </row>
    <row r="38" spans="1:5" x14ac:dyDescent="0.25">
      <c r="A38" s="5"/>
      <c r="B38" s="644" t="s">
        <v>1577</v>
      </c>
      <c r="C38" s="645"/>
      <c r="D38" s="646"/>
      <c r="E38" s="16">
        <v>38864.639999999999</v>
      </c>
    </row>
    <row r="39" spans="1:5" x14ac:dyDescent="0.25">
      <c r="A39" s="5"/>
      <c r="B39" s="644" t="s">
        <v>1821</v>
      </c>
      <c r="C39" s="645"/>
      <c r="D39" s="646"/>
      <c r="E39" s="7">
        <v>15280.83</v>
      </c>
    </row>
    <row r="40" spans="1:5" x14ac:dyDescent="0.25">
      <c r="A40" s="5"/>
      <c r="B40" s="647" t="s">
        <v>1822</v>
      </c>
      <c r="C40" s="648"/>
      <c r="D40" s="649"/>
      <c r="E40" s="16">
        <v>2323229.15</v>
      </c>
    </row>
    <row r="41" spans="1:5" x14ac:dyDescent="0.25">
      <c r="A41" s="5"/>
      <c r="B41" s="650" t="s">
        <v>1745</v>
      </c>
      <c r="C41" s="651"/>
      <c r="D41" s="652"/>
      <c r="E41" s="7">
        <v>263373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/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1823</v>
      </c>
      <c r="C53" s="642"/>
      <c r="D53" s="643"/>
      <c r="E53" s="308">
        <f>-E37+E36</f>
        <v>8906413.0500000007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J30" sqref="J30"/>
    </sheetView>
  </sheetViews>
  <sheetFormatPr defaultRowHeight="15" x14ac:dyDescent="0.25"/>
  <cols>
    <col min="2" max="2" width="16.140625" customWidth="1"/>
    <col min="3" max="3" width="18.140625" customWidth="1"/>
    <col min="4" max="4" width="20.140625" customWidth="1"/>
    <col min="5" max="5" width="26.140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1683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1684</v>
      </c>
      <c r="C5" s="654"/>
      <c r="D5" s="655"/>
      <c r="E5" s="6">
        <v>5128596.22</v>
      </c>
    </row>
    <row r="6" spans="1:5" x14ac:dyDescent="0.25">
      <c r="A6" s="5" t="s">
        <v>7</v>
      </c>
      <c r="B6" s="668" t="s">
        <v>1685</v>
      </c>
      <c r="C6" s="669"/>
      <c r="D6" s="670"/>
      <c r="E6" s="306">
        <v>4250</v>
      </c>
    </row>
    <row r="7" spans="1:5" x14ac:dyDescent="0.25">
      <c r="A7" s="8">
        <v>2.1</v>
      </c>
      <c r="B7" s="644" t="s">
        <v>1601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58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>
        <v>0</v>
      </c>
    </row>
    <row r="19" spans="1:5" x14ac:dyDescent="0.25">
      <c r="A19" s="8">
        <v>2.12</v>
      </c>
      <c r="B19" s="644" t="s">
        <v>1654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93" t="s">
        <v>24</v>
      </c>
      <c r="C21" s="594"/>
      <c r="D21" s="595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4250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1664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1639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1602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1603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5132846.22</v>
      </c>
    </row>
    <row r="36" spans="1:5" x14ac:dyDescent="0.25">
      <c r="A36" s="5" t="s">
        <v>46</v>
      </c>
      <c r="B36" s="656" t="s">
        <v>1686</v>
      </c>
      <c r="C36" s="657"/>
      <c r="D36" s="658"/>
      <c r="E36" s="307">
        <v>0</v>
      </c>
    </row>
    <row r="37" spans="1:5" x14ac:dyDescent="0.25">
      <c r="A37" s="5"/>
      <c r="B37" s="644" t="s">
        <v>10</v>
      </c>
      <c r="C37" s="645"/>
      <c r="D37" s="646"/>
      <c r="E37" s="16" t="s">
        <v>10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1687</v>
      </c>
      <c r="C52" s="642"/>
      <c r="D52" s="643"/>
      <c r="E52" s="308">
        <f>-E36+E35</f>
        <v>5132846.22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7" workbookViewId="0">
      <selection activeCell="J14" sqref="J14"/>
    </sheetView>
  </sheetViews>
  <sheetFormatPr defaultRowHeight="15" x14ac:dyDescent="0.25"/>
  <cols>
    <col min="3" max="3" width="14.5703125" customWidth="1"/>
    <col min="4" max="4" width="21.140625" customWidth="1"/>
    <col min="5" max="5" width="25.8554687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268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269</v>
      </c>
      <c r="C5" s="654"/>
      <c r="D5" s="655"/>
      <c r="E5" s="6">
        <v>5482343.75</v>
      </c>
    </row>
    <row r="6" spans="1:5" x14ac:dyDescent="0.25">
      <c r="A6" s="5" t="s">
        <v>7</v>
      </c>
      <c r="B6" s="653" t="s">
        <v>270</v>
      </c>
      <c r="C6" s="654"/>
      <c r="D6" s="655"/>
      <c r="E6" s="7">
        <v>5350</v>
      </c>
    </row>
    <row r="7" spans="1:5" x14ac:dyDescent="0.25">
      <c r="A7" s="8">
        <v>2.1</v>
      </c>
      <c r="B7" s="644" t="s">
        <v>208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199</v>
      </c>
      <c r="C14" s="645"/>
      <c r="D14" s="646"/>
      <c r="E14" s="7"/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/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237</v>
      </c>
      <c r="C20" s="660"/>
      <c r="D20" s="661"/>
      <c r="E20" s="7" t="s">
        <v>10</v>
      </c>
    </row>
    <row r="21" spans="1:5" x14ac:dyDescent="0.25">
      <c r="A21" s="8">
        <v>2.15</v>
      </c>
      <c r="B21" s="84" t="s">
        <v>24</v>
      </c>
      <c r="C21" s="85"/>
      <c r="D21" s="86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5350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5487693.75</v>
      </c>
    </row>
    <row r="36" spans="1:5" x14ac:dyDescent="0.25">
      <c r="A36" s="5" t="s">
        <v>46</v>
      </c>
      <c r="B36" s="653" t="s">
        <v>271</v>
      </c>
      <c r="C36" s="654"/>
      <c r="D36" s="655"/>
      <c r="E36" s="7" t="s">
        <v>10</v>
      </c>
    </row>
    <row r="37" spans="1:5" x14ac:dyDescent="0.25">
      <c r="A37" s="5"/>
      <c r="B37" s="644" t="s">
        <v>10</v>
      </c>
      <c r="C37" s="645"/>
      <c r="D37" s="646"/>
      <c r="E37" s="16" t="s">
        <v>10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272</v>
      </c>
      <c r="C52" s="698"/>
      <c r="D52" s="699"/>
      <c r="E52" s="15">
        <v>5487693.75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5" workbookViewId="0">
      <selection activeCell="J11" sqref="J11"/>
    </sheetView>
  </sheetViews>
  <sheetFormatPr defaultRowHeight="15" x14ac:dyDescent="0.25"/>
  <cols>
    <col min="3" max="3" width="14.42578125" customWidth="1"/>
    <col min="4" max="4" width="18.5703125" customWidth="1"/>
    <col min="5" max="5" width="27.285156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262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263</v>
      </c>
      <c r="C5" s="654"/>
      <c r="D5" s="655"/>
      <c r="E5" s="6">
        <v>9439784.5800000001</v>
      </c>
    </row>
    <row r="6" spans="1:5" x14ac:dyDescent="0.25">
      <c r="A6" s="5" t="s">
        <v>7</v>
      </c>
      <c r="B6" s="653" t="s">
        <v>264</v>
      </c>
      <c r="C6" s="654"/>
      <c r="D6" s="655"/>
      <c r="E6" s="7">
        <v>443283.16</v>
      </c>
    </row>
    <row r="7" spans="1:5" x14ac:dyDescent="0.25">
      <c r="A7" s="8">
        <v>2.1</v>
      </c>
      <c r="B7" s="644" t="s">
        <v>208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>
        <v>438183.16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199</v>
      </c>
      <c r="C14" s="645"/>
      <c r="D14" s="646"/>
      <c r="E14" s="7"/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/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237</v>
      </c>
      <c r="C20" s="660"/>
      <c r="D20" s="661"/>
      <c r="E20" s="7" t="s">
        <v>10</v>
      </c>
    </row>
    <row r="21" spans="1:5" x14ac:dyDescent="0.25">
      <c r="A21" s="8">
        <v>2.15</v>
      </c>
      <c r="B21" s="81" t="s">
        <v>24</v>
      </c>
      <c r="C21" s="82"/>
      <c r="D21" s="83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5100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9883067.7400000002</v>
      </c>
    </row>
    <row r="36" spans="1:5" x14ac:dyDescent="0.25">
      <c r="A36" s="5" t="s">
        <v>46</v>
      </c>
      <c r="B36" s="653" t="s">
        <v>265</v>
      </c>
      <c r="C36" s="654"/>
      <c r="D36" s="655"/>
      <c r="E36" s="7">
        <v>4400723.99</v>
      </c>
    </row>
    <row r="37" spans="1:5" x14ac:dyDescent="0.25">
      <c r="A37" s="5"/>
      <c r="B37" s="644" t="s">
        <v>266</v>
      </c>
      <c r="C37" s="645"/>
      <c r="D37" s="646"/>
      <c r="E37" s="16">
        <v>4400723.99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267</v>
      </c>
      <c r="C52" s="698"/>
      <c r="D52" s="699"/>
      <c r="E52" s="15">
        <f>-E36+E35</f>
        <v>5482343.75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1" workbookViewId="0">
      <selection activeCell="H12" sqref="H12"/>
    </sheetView>
  </sheetViews>
  <sheetFormatPr defaultRowHeight="15" x14ac:dyDescent="0.25"/>
  <cols>
    <col min="3" max="3" width="12.85546875" customWidth="1"/>
    <col min="4" max="4" width="22.140625" customWidth="1"/>
    <col min="5" max="5" width="30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255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256</v>
      </c>
      <c r="C5" s="654"/>
      <c r="D5" s="655"/>
      <c r="E5" s="6">
        <v>9446190.0800000001</v>
      </c>
    </row>
    <row r="6" spans="1:5" x14ac:dyDescent="0.25">
      <c r="A6" s="5" t="s">
        <v>7</v>
      </c>
      <c r="B6" s="653" t="s">
        <v>257</v>
      </c>
      <c r="C6" s="654"/>
      <c r="D6" s="655"/>
      <c r="E6" s="7">
        <v>3500</v>
      </c>
    </row>
    <row r="7" spans="1:5" x14ac:dyDescent="0.25">
      <c r="A7" s="8">
        <v>2.1</v>
      </c>
      <c r="B7" s="644" t="s">
        <v>208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199</v>
      </c>
      <c r="C14" s="645"/>
      <c r="D14" s="646"/>
      <c r="E14" s="7"/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/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237</v>
      </c>
      <c r="C20" s="660"/>
      <c r="D20" s="661"/>
      <c r="E20" s="7" t="s">
        <v>10</v>
      </c>
    </row>
    <row r="21" spans="1:5" x14ac:dyDescent="0.25">
      <c r="A21" s="8">
        <v>2.15</v>
      </c>
      <c r="B21" s="78" t="s">
        <v>24</v>
      </c>
      <c r="C21" s="79"/>
      <c r="D21" s="80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3500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9449690.0800000001</v>
      </c>
    </row>
    <row r="36" spans="1:5" x14ac:dyDescent="0.25">
      <c r="A36" s="5" t="s">
        <v>46</v>
      </c>
      <c r="B36" s="653" t="s">
        <v>258</v>
      </c>
      <c r="C36" s="654"/>
      <c r="D36" s="655"/>
      <c r="E36" s="7">
        <v>9905.5</v>
      </c>
    </row>
    <row r="37" spans="1:5" x14ac:dyDescent="0.25">
      <c r="A37" s="5"/>
      <c r="B37" s="644" t="s">
        <v>259</v>
      </c>
      <c r="C37" s="645"/>
      <c r="D37" s="646"/>
      <c r="E37" s="16">
        <v>3811.5</v>
      </c>
    </row>
    <row r="38" spans="1:5" x14ac:dyDescent="0.25">
      <c r="A38" s="5"/>
      <c r="B38" s="644" t="s">
        <v>260</v>
      </c>
      <c r="C38" s="645"/>
      <c r="D38" s="646"/>
      <c r="E38" s="7">
        <v>6094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261</v>
      </c>
      <c r="C52" s="698"/>
      <c r="D52" s="699"/>
      <c r="E52" s="15">
        <f>-E36+E35</f>
        <v>9439784.5800000001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H11" sqref="H11"/>
    </sheetView>
  </sheetViews>
  <sheetFormatPr defaultRowHeight="15" x14ac:dyDescent="0.25"/>
  <cols>
    <col min="2" max="2" width="14.42578125" customWidth="1"/>
    <col min="3" max="3" width="15.5703125" customWidth="1"/>
    <col min="4" max="4" width="17.85546875" customWidth="1"/>
    <col min="5" max="5" width="23.285156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245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246</v>
      </c>
      <c r="C5" s="654"/>
      <c r="D5" s="655"/>
      <c r="E5" s="6">
        <v>9559928.8800000008</v>
      </c>
    </row>
    <row r="6" spans="1:5" x14ac:dyDescent="0.25">
      <c r="A6" s="5" t="s">
        <v>7</v>
      </c>
      <c r="B6" s="653" t="s">
        <v>247</v>
      </c>
      <c r="C6" s="654"/>
      <c r="D6" s="655"/>
      <c r="E6" s="7">
        <v>4700</v>
      </c>
    </row>
    <row r="7" spans="1:5" x14ac:dyDescent="0.25">
      <c r="A7" s="8">
        <v>2.1</v>
      </c>
      <c r="B7" s="644" t="s">
        <v>208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199</v>
      </c>
      <c r="C14" s="645"/>
      <c r="D14" s="646"/>
      <c r="E14" s="7"/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/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237</v>
      </c>
      <c r="C20" s="660"/>
      <c r="D20" s="661"/>
      <c r="E20" s="7" t="s">
        <v>10</v>
      </c>
    </row>
    <row r="21" spans="1:5" x14ac:dyDescent="0.25">
      <c r="A21" s="8">
        <v>2.15</v>
      </c>
      <c r="B21" s="75" t="s">
        <v>24</v>
      </c>
      <c r="C21" s="76"/>
      <c r="D21" s="77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4700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9564628.8800000008</v>
      </c>
    </row>
    <row r="36" spans="1:5" x14ac:dyDescent="0.25">
      <c r="A36" s="5" t="s">
        <v>46</v>
      </c>
      <c r="B36" s="653" t="s">
        <v>248</v>
      </c>
      <c r="C36" s="654"/>
      <c r="D36" s="655"/>
      <c r="E36" s="7">
        <v>118438.8</v>
      </c>
    </row>
    <row r="37" spans="1:5" x14ac:dyDescent="0.25">
      <c r="A37" s="5"/>
      <c r="B37" s="644" t="s">
        <v>249</v>
      </c>
      <c r="C37" s="645"/>
      <c r="D37" s="646"/>
      <c r="E37" s="16">
        <v>500</v>
      </c>
    </row>
    <row r="38" spans="1:5" x14ac:dyDescent="0.25">
      <c r="A38" s="5"/>
      <c r="B38" s="644" t="s">
        <v>250</v>
      </c>
      <c r="C38" s="645"/>
      <c r="D38" s="646"/>
      <c r="E38" s="7">
        <v>4504.5</v>
      </c>
    </row>
    <row r="39" spans="1:5" x14ac:dyDescent="0.25">
      <c r="A39" s="5"/>
      <c r="B39" s="647" t="s">
        <v>251</v>
      </c>
      <c r="C39" s="648"/>
      <c r="D39" s="649"/>
      <c r="E39" s="16">
        <v>3811.5</v>
      </c>
    </row>
    <row r="40" spans="1:5" x14ac:dyDescent="0.25">
      <c r="A40" s="5"/>
      <c r="B40" s="644" t="s">
        <v>252</v>
      </c>
      <c r="C40" s="645"/>
      <c r="D40" s="646"/>
      <c r="E40" s="7">
        <v>100000</v>
      </c>
    </row>
    <row r="41" spans="1:5" x14ac:dyDescent="0.25">
      <c r="A41" s="5"/>
      <c r="B41" s="644" t="s">
        <v>253</v>
      </c>
      <c r="C41" s="645"/>
      <c r="D41" s="646"/>
      <c r="E41" s="7">
        <v>9622.7999999999993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254</v>
      </c>
      <c r="C52" s="698"/>
      <c r="D52" s="699"/>
      <c r="E52" s="15">
        <f>-E36+E35</f>
        <v>9446190.0800000001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J14" sqref="J14"/>
    </sheetView>
  </sheetViews>
  <sheetFormatPr defaultRowHeight="15" x14ac:dyDescent="0.25"/>
  <cols>
    <col min="3" max="3" width="15.42578125" customWidth="1"/>
    <col min="4" max="4" width="16.7109375" customWidth="1"/>
    <col min="5" max="5" width="29.425781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234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235</v>
      </c>
      <c r="C5" s="654"/>
      <c r="D5" s="655"/>
      <c r="E5" s="6">
        <v>12970288.1</v>
      </c>
    </row>
    <row r="6" spans="1:5" x14ac:dyDescent="0.25">
      <c r="A6" s="5" t="s">
        <v>7</v>
      </c>
      <c r="B6" s="653" t="s">
        <v>236</v>
      </c>
      <c r="C6" s="654"/>
      <c r="D6" s="655"/>
      <c r="E6" s="7">
        <v>393946.5</v>
      </c>
    </row>
    <row r="7" spans="1:5" x14ac:dyDescent="0.25">
      <c r="A7" s="8">
        <v>2.1</v>
      </c>
      <c r="B7" s="644" t="s">
        <v>208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199</v>
      </c>
      <c r="C14" s="645"/>
      <c r="D14" s="646"/>
      <c r="E14" s="7"/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/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237</v>
      </c>
      <c r="C20" s="660"/>
      <c r="D20" s="661"/>
      <c r="E20" s="7">
        <v>389196.5</v>
      </c>
    </row>
    <row r="21" spans="1:5" x14ac:dyDescent="0.25">
      <c r="A21" s="8">
        <v>2.15</v>
      </c>
      <c r="B21" s="72" t="s">
        <v>24</v>
      </c>
      <c r="C21" s="73"/>
      <c r="D21" s="74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4750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13364234.6</v>
      </c>
    </row>
    <row r="36" spans="1:5" x14ac:dyDescent="0.25">
      <c r="A36" s="5" t="s">
        <v>46</v>
      </c>
      <c r="B36" s="653" t="s">
        <v>238</v>
      </c>
      <c r="C36" s="654"/>
      <c r="D36" s="655"/>
      <c r="E36" s="7">
        <v>3804305.72</v>
      </c>
    </row>
    <row r="37" spans="1:5" x14ac:dyDescent="0.25">
      <c r="A37" s="5"/>
      <c r="B37" s="644" t="s">
        <v>239</v>
      </c>
      <c r="C37" s="645"/>
      <c r="D37" s="646"/>
      <c r="E37" s="16">
        <v>389196</v>
      </c>
    </row>
    <row r="38" spans="1:5" x14ac:dyDescent="0.25">
      <c r="A38" s="5"/>
      <c r="B38" s="644" t="s">
        <v>240</v>
      </c>
      <c r="C38" s="645"/>
      <c r="D38" s="646"/>
      <c r="E38" s="7">
        <v>1576749.6</v>
      </c>
    </row>
    <row r="39" spans="1:5" x14ac:dyDescent="0.25">
      <c r="A39" s="5"/>
      <c r="B39" s="647" t="s">
        <v>241</v>
      </c>
      <c r="C39" s="648"/>
      <c r="D39" s="649"/>
      <c r="E39" s="16">
        <v>1201257.9099999999</v>
      </c>
    </row>
    <row r="40" spans="1:5" x14ac:dyDescent="0.25">
      <c r="A40" s="5"/>
      <c r="B40" s="644" t="s">
        <v>242</v>
      </c>
      <c r="C40" s="645"/>
      <c r="D40" s="646"/>
      <c r="E40" s="7">
        <v>492232.21</v>
      </c>
    </row>
    <row r="41" spans="1:5" x14ac:dyDescent="0.25">
      <c r="A41" s="5"/>
      <c r="B41" s="644" t="s">
        <v>243</v>
      </c>
      <c r="C41" s="645"/>
      <c r="D41" s="646"/>
      <c r="E41" s="7">
        <v>144870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244</v>
      </c>
      <c r="C52" s="698"/>
      <c r="D52" s="699"/>
      <c r="E52" s="15">
        <f>-E36+E35</f>
        <v>9559928.879999999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7" workbookViewId="0">
      <selection activeCell="I18" sqref="I18"/>
    </sheetView>
  </sheetViews>
  <sheetFormatPr defaultRowHeight="15" x14ac:dyDescent="0.25"/>
  <cols>
    <col min="3" max="3" width="12.5703125" customWidth="1"/>
    <col min="4" max="4" width="19.42578125" customWidth="1"/>
    <col min="5" max="5" width="31.8554687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223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224</v>
      </c>
      <c r="C5" s="654"/>
      <c r="D5" s="655"/>
      <c r="E5" s="6">
        <v>19323932.280000001</v>
      </c>
    </row>
    <row r="6" spans="1:5" x14ac:dyDescent="0.25">
      <c r="A6" s="5" t="s">
        <v>7</v>
      </c>
      <c r="B6" s="653" t="s">
        <v>225</v>
      </c>
      <c r="C6" s="654"/>
      <c r="D6" s="655"/>
      <c r="E6" s="7">
        <v>4750</v>
      </c>
    </row>
    <row r="7" spans="1:5" x14ac:dyDescent="0.25">
      <c r="A7" s="8">
        <v>2.1</v>
      </c>
      <c r="B7" s="644" t="s">
        <v>208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199</v>
      </c>
      <c r="C14" s="645"/>
      <c r="D14" s="646"/>
      <c r="E14" s="7"/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/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69" t="s">
        <v>24</v>
      </c>
      <c r="C21" s="70"/>
      <c r="D21" s="71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4750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19328682.280000001</v>
      </c>
    </row>
    <row r="36" spans="1:5" x14ac:dyDescent="0.25">
      <c r="A36" s="5" t="s">
        <v>46</v>
      </c>
      <c r="B36" s="653" t="s">
        <v>226</v>
      </c>
      <c r="C36" s="654"/>
      <c r="D36" s="655"/>
      <c r="E36" s="7">
        <v>6358394.1799999997</v>
      </c>
    </row>
    <row r="37" spans="1:5" x14ac:dyDescent="0.25">
      <c r="A37" s="5"/>
      <c r="B37" s="644" t="s">
        <v>227</v>
      </c>
      <c r="C37" s="645"/>
      <c r="D37" s="646"/>
      <c r="E37" s="16">
        <v>738923.66</v>
      </c>
    </row>
    <row r="38" spans="1:5" x14ac:dyDescent="0.25">
      <c r="A38" s="5"/>
      <c r="B38" s="644" t="s">
        <v>228</v>
      </c>
      <c r="C38" s="645"/>
      <c r="D38" s="646"/>
      <c r="E38" s="7">
        <v>336606.16</v>
      </c>
    </row>
    <row r="39" spans="1:5" x14ac:dyDescent="0.25">
      <c r="A39" s="5"/>
      <c r="B39" s="647" t="s">
        <v>229</v>
      </c>
      <c r="C39" s="648"/>
      <c r="D39" s="649"/>
      <c r="E39" s="16">
        <v>225044.02</v>
      </c>
    </row>
    <row r="40" spans="1:5" x14ac:dyDescent="0.25">
      <c r="A40" s="5"/>
      <c r="B40" s="644" t="s">
        <v>230</v>
      </c>
      <c r="C40" s="645"/>
      <c r="D40" s="646"/>
      <c r="E40" s="7">
        <v>5035905.54</v>
      </c>
    </row>
    <row r="41" spans="1:5" x14ac:dyDescent="0.25">
      <c r="A41" s="5"/>
      <c r="B41" s="644" t="s">
        <v>231</v>
      </c>
      <c r="C41" s="645"/>
      <c r="D41" s="646"/>
      <c r="E41" s="7">
        <v>1914.8</v>
      </c>
    </row>
    <row r="42" spans="1:5" x14ac:dyDescent="0.25">
      <c r="A42" s="5"/>
      <c r="B42" s="644" t="s">
        <v>232</v>
      </c>
      <c r="C42" s="645"/>
      <c r="D42" s="646"/>
      <c r="E42" s="7">
        <v>20000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233</v>
      </c>
      <c r="C52" s="698"/>
      <c r="D52" s="699"/>
      <c r="E52" s="15">
        <f>-E36+E35</f>
        <v>12970288.100000001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4" workbookViewId="0">
      <selection activeCell="H13" sqref="H13"/>
    </sheetView>
  </sheetViews>
  <sheetFormatPr defaultRowHeight="15" x14ac:dyDescent="0.25"/>
  <cols>
    <col min="3" max="3" width="16.7109375" customWidth="1"/>
    <col min="4" max="4" width="18.5703125" customWidth="1"/>
    <col min="5" max="5" width="31.285156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213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214</v>
      </c>
      <c r="C5" s="654"/>
      <c r="D5" s="655"/>
      <c r="E5" s="6">
        <v>19332087.030000001</v>
      </c>
    </row>
    <row r="6" spans="1:5" x14ac:dyDescent="0.25">
      <c r="A6" s="5" t="s">
        <v>7</v>
      </c>
      <c r="B6" s="653" t="s">
        <v>215</v>
      </c>
      <c r="C6" s="654"/>
      <c r="D6" s="655"/>
      <c r="E6" s="7">
        <v>11483558.34</v>
      </c>
    </row>
    <row r="7" spans="1:5" x14ac:dyDescent="0.25">
      <c r="A7" s="8">
        <v>2.1</v>
      </c>
      <c r="B7" s="644" t="s">
        <v>208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>
        <v>4114583.33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>
        <v>7102916.6699999999</v>
      </c>
    </row>
    <row r="11" spans="1:5" x14ac:dyDescent="0.25">
      <c r="A11" s="8">
        <v>2.5</v>
      </c>
      <c r="B11" s="644" t="s">
        <v>14</v>
      </c>
      <c r="C11" s="645"/>
      <c r="D11" s="646"/>
      <c r="E11" s="7">
        <v>259208.34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199</v>
      </c>
      <c r="C14" s="645"/>
      <c r="D14" s="646"/>
      <c r="E14" s="7"/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/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66" t="s">
        <v>24</v>
      </c>
      <c r="C21" s="67"/>
      <c r="D21" s="68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6850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30815645.370000001</v>
      </c>
    </row>
    <row r="36" spans="1:5" x14ac:dyDescent="0.25">
      <c r="A36" s="5" t="s">
        <v>46</v>
      </c>
      <c r="B36" s="653" t="s">
        <v>216</v>
      </c>
      <c r="C36" s="654"/>
      <c r="D36" s="655"/>
      <c r="E36" s="7">
        <v>11491713.09</v>
      </c>
    </row>
    <row r="37" spans="1:5" x14ac:dyDescent="0.25">
      <c r="A37" s="5"/>
      <c r="B37" s="644" t="s">
        <v>217</v>
      </c>
      <c r="C37" s="645"/>
      <c r="D37" s="646"/>
      <c r="E37" s="16">
        <v>14000</v>
      </c>
    </row>
    <row r="38" spans="1:5" x14ac:dyDescent="0.25">
      <c r="A38" s="5"/>
      <c r="B38" s="644" t="s">
        <v>218</v>
      </c>
      <c r="C38" s="645"/>
      <c r="D38" s="646"/>
      <c r="E38" s="7">
        <v>2743.98</v>
      </c>
    </row>
    <row r="39" spans="1:5" x14ac:dyDescent="0.25">
      <c r="A39" s="5"/>
      <c r="B39" s="647" t="s">
        <v>219</v>
      </c>
      <c r="C39" s="648"/>
      <c r="D39" s="649"/>
      <c r="E39" s="16">
        <v>1535.69</v>
      </c>
    </row>
    <row r="40" spans="1:5" x14ac:dyDescent="0.25">
      <c r="A40" s="5"/>
      <c r="B40" s="644" t="s">
        <v>220</v>
      </c>
      <c r="C40" s="645"/>
      <c r="D40" s="646"/>
      <c r="E40" s="7">
        <v>10470845.119999999</v>
      </c>
    </row>
    <row r="41" spans="1:5" x14ac:dyDescent="0.25">
      <c r="A41" s="5"/>
      <c r="B41" s="644" t="s">
        <v>221</v>
      </c>
      <c r="C41" s="645"/>
      <c r="D41" s="646"/>
      <c r="E41" s="7">
        <v>1002588.3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222</v>
      </c>
      <c r="C52" s="698"/>
      <c r="D52" s="699"/>
      <c r="E52" s="15">
        <f>-E36+E35</f>
        <v>19323932.280000001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J23" sqref="J23"/>
    </sheetView>
  </sheetViews>
  <sheetFormatPr defaultRowHeight="15" x14ac:dyDescent="0.25"/>
  <cols>
    <col min="3" max="3" width="16.7109375" customWidth="1"/>
    <col min="4" max="4" width="28.5703125" customWidth="1"/>
    <col min="5" max="5" width="37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205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206</v>
      </c>
      <c r="C5" s="654"/>
      <c r="D5" s="655"/>
      <c r="E5" s="6">
        <v>14393018.699999999</v>
      </c>
    </row>
    <row r="6" spans="1:5" x14ac:dyDescent="0.25">
      <c r="A6" s="5" t="s">
        <v>7</v>
      </c>
      <c r="B6" s="653" t="s">
        <v>207</v>
      </c>
      <c r="C6" s="654"/>
      <c r="D6" s="655"/>
      <c r="E6" s="7">
        <v>38867994.810000002</v>
      </c>
    </row>
    <row r="7" spans="1:5" x14ac:dyDescent="0.25">
      <c r="A7" s="8">
        <v>2.1</v>
      </c>
      <c r="B7" s="644" t="s">
        <v>208</v>
      </c>
      <c r="C7" s="645"/>
      <c r="D7" s="646"/>
      <c r="E7" s="7">
        <v>30981923.09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/>
    </row>
    <row r="11" spans="1:5" x14ac:dyDescent="0.25">
      <c r="A11" s="8">
        <v>2.5</v>
      </c>
      <c r="B11" s="644" t="s">
        <v>14</v>
      </c>
      <c r="C11" s="645"/>
      <c r="D11" s="646"/>
      <c r="E11" s="7"/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199</v>
      </c>
      <c r="C14" s="645"/>
      <c r="D14" s="646"/>
      <c r="E14" s="7"/>
    </row>
    <row r="15" spans="1:5" x14ac:dyDescent="0.25">
      <c r="A15" s="8">
        <v>2.9</v>
      </c>
      <c r="B15" s="644" t="s">
        <v>18</v>
      </c>
      <c r="C15" s="645"/>
      <c r="D15" s="646"/>
      <c r="E15" s="7">
        <v>4040708.33</v>
      </c>
    </row>
    <row r="16" spans="1:5" x14ac:dyDescent="0.25">
      <c r="A16" s="8">
        <v>2.1</v>
      </c>
      <c r="B16" s="644" t="s">
        <v>19</v>
      </c>
      <c r="C16" s="645"/>
      <c r="D16" s="646"/>
      <c r="E16" s="7">
        <v>903750</v>
      </c>
    </row>
    <row r="17" spans="1:5" x14ac:dyDescent="0.25">
      <c r="A17" s="10">
        <v>2.11</v>
      </c>
      <c r="B17" s="644" t="s">
        <v>20</v>
      </c>
      <c r="C17" s="645"/>
      <c r="D17" s="646"/>
      <c r="E17" s="7"/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63" t="s">
        <v>24</v>
      </c>
      <c r="C21" s="64"/>
      <c r="D21" s="65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5300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>
        <v>2936313.39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v>53261013.509999998</v>
      </c>
    </row>
    <row r="36" spans="1:5" x14ac:dyDescent="0.25">
      <c r="A36" s="5" t="s">
        <v>46</v>
      </c>
      <c r="B36" s="653" t="s">
        <v>209</v>
      </c>
      <c r="C36" s="654"/>
      <c r="D36" s="655"/>
      <c r="E36" s="7">
        <v>33928926.479999997</v>
      </c>
    </row>
    <row r="37" spans="1:5" x14ac:dyDescent="0.25">
      <c r="A37" s="5"/>
      <c r="B37" s="644" t="s">
        <v>210</v>
      </c>
      <c r="C37" s="645"/>
      <c r="D37" s="646"/>
      <c r="E37" s="16">
        <v>10690</v>
      </c>
    </row>
    <row r="38" spans="1:5" x14ac:dyDescent="0.25">
      <c r="A38" s="5"/>
      <c r="B38" s="644" t="s">
        <v>211</v>
      </c>
      <c r="C38" s="645"/>
      <c r="D38" s="646"/>
      <c r="E38" s="7">
        <v>33918236.479999997</v>
      </c>
    </row>
    <row r="39" spans="1:5" x14ac:dyDescent="0.25">
      <c r="A39" s="5"/>
      <c r="B39" s="647"/>
      <c r="C39" s="648"/>
      <c r="D39" s="649"/>
      <c r="E39" s="16"/>
    </row>
    <row r="40" spans="1:5" x14ac:dyDescent="0.25">
      <c r="A40" s="5"/>
      <c r="B40" s="644" t="s">
        <v>10</v>
      </c>
      <c r="C40" s="645"/>
      <c r="D40" s="646"/>
      <c r="E40" s="7" t="s">
        <v>58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212</v>
      </c>
      <c r="C52" s="698"/>
      <c r="D52" s="699"/>
      <c r="E52" s="15">
        <f>-E36+E35</f>
        <v>19332087.030000001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13" sqref="I13"/>
    </sheetView>
  </sheetViews>
  <sheetFormatPr defaultRowHeight="15" x14ac:dyDescent="0.25"/>
  <cols>
    <col min="3" max="3" width="15.42578125" customWidth="1"/>
    <col min="4" max="4" width="18.7109375" customWidth="1"/>
    <col min="5" max="5" width="34.285156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196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197</v>
      </c>
      <c r="C5" s="654"/>
      <c r="D5" s="655"/>
      <c r="E5" s="6">
        <v>15799027.119999999</v>
      </c>
    </row>
    <row r="6" spans="1:5" x14ac:dyDescent="0.25">
      <c r="A6" s="5" t="s">
        <v>7</v>
      </c>
      <c r="B6" s="653" t="s">
        <v>198</v>
      </c>
      <c r="C6" s="654"/>
      <c r="D6" s="655"/>
      <c r="E6" s="7">
        <v>2188987.48</v>
      </c>
    </row>
    <row r="7" spans="1:5" x14ac:dyDescent="0.25">
      <c r="A7" s="8">
        <v>2.1</v>
      </c>
      <c r="B7" s="644" t="s">
        <v>111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/>
    </row>
    <row r="11" spans="1:5" x14ac:dyDescent="0.25">
      <c r="A11" s="8">
        <v>2.5</v>
      </c>
      <c r="B11" s="644" t="s">
        <v>14</v>
      </c>
      <c r="C11" s="645"/>
      <c r="D11" s="646"/>
      <c r="E11" s="7"/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199</v>
      </c>
      <c r="C14" s="645"/>
      <c r="D14" s="646"/>
      <c r="E14" s="7">
        <v>2183287.48</v>
      </c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/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60" t="s">
        <v>24</v>
      </c>
      <c r="C21" s="61"/>
      <c r="D21" s="62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5700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17988014.599999998</v>
      </c>
    </row>
    <row r="36" spans="1:5" x14ac:dyDescent="0.25">
      <c r="A36" s="5" t="s">
        <v>46</v>
      </c>
      <c r="B36" s="653" t="s">
        <v>200</v>
      </c>
      <c r="C36" s="654"/>
      <c r="D36" s="655"/>
      <c r="E36" s="7">
        <v>3594995.9</v>
      </c>
    </row>
    <row r="37" spans="1:5" x14ac:dyDescent="0.25">
      <c r="A37" s="5"/>
      <c r="B37" s="644" t="s">
        <v>201</v>
      </c>
      <c r="C37" s="645"/>
      <c r="D37" s="646"/>
      <c r="E37" s="16">
        <v>2183287.48</v>
      </c>
    </row>
    <row r="38" spans="1:5" x14ac:dyDescent="0.25">
      <c r="A38" s="5"/>
      <c r="B38" s="644" t="s">
        <v>202</v>
      </c>
      <c r="C38" s="645"/>
      <c r="D38" s="646"/>
      <c r="E38" s="7">
        <v>16064.64</v>
      </c>
    </row>
    <row r="39" spans="1:5" x14ac:dyDescent="0.25">
      <c r="A39" s="5"/>
      <c r="B39" s="647" t="s">
        <v>203</v>
      </c>
      <c r="C39" s="648"/>
      <c r="D39" s="649"/>
      <c r="E39" s="16">
        <v>1395643.78</v>
      </c>
    </row>
    <row r="40" spans="1:5" x14ac:dyDescent="0.25">
      <c r="A40" s="5"/>
      <c r="B40" s="644" t="s">
        <v>10</v>
      </c>
      <c r="C40" s="645"/>
      <c r="D40" s="646"/>
      <c r="E40" s="7" t="s">
        <v>58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204</v>
      </c>
      <c r="C52" s="698"/>
      <c r="D52" s="699"/>
      <c r="E52" s="15">
        <f>-E36+E35</f>
        <v>14393018.699999997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0" workbookViewId="0">
      <selection activeCell="F63" sqref="F63"/>
    </sheetView>
  </sheetViews>
  <sheetFormatPr defaultRowHeight="15" x14ac:dyDescent="0.25"/>
  <cols>
    <col min="3" max="3" width="15.85546875" customWidth="1"/>
    <col min="4" max="4" width="23" customWidth="1"/>
    <col min="5" max="5" width="36.285156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188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189</v>
      </c>
      <c r="C5" s="654"/>
      <c r="D5" s="655"/>
      <c r="E5" s="6">
        <v>15974880.32</v>
      </c>
    </row>
    <row r="6" spans="1:5" x14ac:dyDescent="0.25">
      <c r="A6" s="5" t="s">
        <v>7</v>
      </c>
      <c r="B6" s="653" t="s">
        <v>190</v>
      </c>
      <c r="C6" s="654"/>
      <c r="D6" s="655"/>
      <c r="E6" s="7">
        <v>6200</v>
      </c>
    </row>
    <row r="7" spans="1:5" x14ac:dyDescent="0.25">
      <c r="A7" s="8">
        <v>2.1</v>
      </c>
      <c r="B7" s="644" t="s">
        <v>111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/>
    </row>
    <row r="11" spans="1:5" x14ac:dyDescent="0.25">
      <c r="A11" s="8">
        <v>2.5</v>
      </c>
      <c r="B11" s="644" t="s">
        <v>14</v>
      </c>
      <c r="C11" s="645"/>
      <c r="D11" s="646"/>
      <c r="E11" s="7"/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17</v>
      </c>
      <c r="C14" s="645"/>
      <c r="D14" s="646"/>
      <c r="E14" s="7" t="s">
        <v>58</v>
      </c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/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57" t="s">
        <v>24</v>
      </c>
      <c r="C21" s="58"/>
      <c r="D21" s="59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6200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v>15981080.32</v>
      </c>
    </row>
    <row r="36" spans="1:5" x14ac:dyDescent="0.25">
      <c r="A36" s="5" t="s">
        <v>46</v>
      </c>
      <c r="B36" s="653" t="s">
        <v>191</v>
      </c>
      <c r="C36" s="654"/>
      <c r="D36" s="655"/>
      <c r="E36" s="7">
        <v>182053.2</v>
      </c>
    </row>
    <row r="37" spans="1:5" x14ac:dyDescent="0.25">
      <c r="A37" s="5"/>
      <c r="B37" s="644" t="s">
        <v>192</v>
      </c>
      <c r="C37" s="645"/>
      <c r="D37" s="646"/>
      <c r="E37" s="16">
        <v>38053.199999999997</v>
      </c>
    </row>
    <row r="38" spans="1:5" x14ac:dyDescent="0.25">
      <c r="A38" s="5"/>
      <c r="B38" s="644" t="s">
        <v>193</v>
      </c>
      <c r="C38" s="645"/>
      <c r="D38" s="646"/>
      <c r="E38" s="7">
        <v>72000</v>
      </c>
    </row>
    <row r="39" spans="1:5" x14ac:dyDescent="0.25">
      <c r="A39" s="5"/>
      <c r="B39" s="647" t="s">
        <v>194</v>
      </c>
      <c r="C39" s="648"/>
      <c r="D39" s="649"/>
      <c r="E39" s="16">
        <v>72000</v>
      </c>
    </row>
    <row r="40" spans="1:5" x14ac:dyDescent="0.25">
      <c r="A40" s="5"/>
      <c r="B40" s="644" t="s">
        <v>10</v>
      </c>
      <c r="C40" s="645"/>
      <c r="D40" s="646"/>
      <c r="E40" s="7" t="s">
        <v>58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195</v>
      </c>
      <c r="C52" s="698"/>
      <c r="D52" s="699"/>
      <c r="E52" s="15">
        <f>-E36+E35</f>
        <v>15799027.120000001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K9" sqref="K9"/>
    </sheetView>
  </sheetViews>
  <sheetFormatPr defaultRowHeight="15" x14ac:dyDescent="0.25"/>
  <cols>
    <col min="2" max="2" width="25" customWidth="1"/>
    <col min="3" max="3" width="18.140625" customWidth="1"/>
    <col min="4" max="4" width="15.85546875" customWidth="1"/>
    <col min="5" max="5" width="24.42578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1675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1676</v>
      </c>
      <c r="C5" s="654"/>
      <c r="D5" s="655"/>
      <c r="E5" s="6">
        <v>5545218.6600000001</v>
      </c>
    </row>
    <row r="6" spans="1:5" x14ac:dyDescent="0.25">
      <c r="A6" s="5" t="s">
        <v>7</v>
      </c>
      <c r="B6" s="668" t="s">
        <v>1677</v>
      </c>
      <c r="C6" s="669"/>
      <c r="D6" s="670"/>
      <c r="E6" s="306">
        <v>3800</v>
      </c>
    </row>
    <row r="7" spans="1:5" x14ac:dyDescent="0.25">
      <c r="A7" s="8">
        <v>2.1</v>
      </c>
      <c r="B7" s="644" t="s">
        <v>1601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58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>
        <v>0</v>
      </c>
    </row>
    <row r="19" spans="1:5" x14ac:dyDescent="0.25">
      <c r="A19" s="8">
        <v>2.12</v>
      </c>
      <c r="B19" s="644" t="s">
        <v>1654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90" t="s">
        <v>24</v>
      </c>
      <c r="C21" s="591"/>
      <c r="D21" s="592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3800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1664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1639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1602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1603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5549018.6600000001</v>
      </c>
    </row>
    <row r="36" spans="1:5" x14ac:dyDescent="0.25">
      <c r="A36" s="5" t="s">
        <v>46</v>
      </c>
      <c r="B36" s="656" t="s">
        <v>1678</v>
      </c>
      <c r="C36" s="657"/>
      <c r="D36" s="658"/>
      <c r="E36" s="307">
        <v>420422.44</v>
      </c>
    </row>
    <row r="37" spans="1:5" x14ac:dyDescent="0.25">
      <c r="A37" s="5"/>
      <c r="B37" s="644" t="s">
        <v>1679</v>
      </c>
      <c r="C37" s="645"/>
      <c r="D37" s="646"/>
      <c r="E37" s="16">
        <v>416459.74</v>
      </c>
    </row>
    <row r="38" spans="1:5" x14ac:dyDescent="0.25">
      <c r="A38" s="5"/>
      <c r="B38" s="644" t="s">
        <v>1680</v>
      </c>
      <c r="C38" s="645"/>
      <c r="D38" s="646"/>
      <c r="E38" s="7">
        <v>2600</v>
      </c>
    </row>
    <row r="39" spans="1:5" x14ac:dyDescent="0.25">
      <c r="A39" s="5"/>
      <c r="B39" s="647" t="s">
        <v>1681</v>
      </c>
      <c r="C39" s="648"/>
      <c r="D39" s="649"/>
      <c r="E39" s="16">
        <v>1362.7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1682</v>
      </c>
      <c r="C52" s="642"/>
      <c r="D52" s="643"/>
      <c r="E52" s="308">
        <f>-E36+E35</f>
        <v>5128596.22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sqref="A1:E52"/>
    </sheetView>
  </sheetViews>
  <sheetFormatPr defaultRowHeight="15" x14ac:dyDescent="0.25"/>
  <cols>
    <col min="3" max="3" width="20" customWidth="1"/>
    <col min="4" max="4" width="25.5703125" customWidth="1"/>
    <col min="5" max="5" width="36.285156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183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184</v>
      </c>
      <c r="C5" s="654"/>
      <c r="D5" s="655"/>
      <c r="E5" s="6">
        <v>12738333.65</v>
      </c>
    </row>
    <row r="6" spans="1:5" x14ac:dyDescent="0.25">
      <c r="A6" s="5" t="s">
        <v>7</v>
      </c>
      <c r="B6" s="653" t="s">
        <v>185</v>
      </c>
      <c r="C6" s="654"/>
      <c r="D6" s="655"/>
      <c r="E6" s="7">
        <v>3237266.67</v>
      </c>
    </row>
    <row r="7" spans="1:5" x14ac:dyDescent="0.25">
      <c r="A7" s="8">
        <v>2.1</v>
      </c>
      <c r="B7" s="644" t="s">
        <v>111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/>
    </row>
    <row r="11" spans="1:5" x14ac:dyDescent="0.25">
      <c r="A11" s="8">
        <v>2.5</v>
      </c>
      <c r="B11" s="644" t="s">
        <v>14</v>
      </c>
      <c r="C11" s="645"/>
      <c r="D11" s="646"/>
      <c r="E11" s="7"/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17</v>
      </c>
      <c r="C14" s="645"/>
      <c r="D14" s="646"/>
      <c r="E14" s="7" t="s">
        <v>58</v>
      </c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>
        <v>3229916.67</v>
      </c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54" t="s">
        <v>24</v>
      </c>
      <c r="C21" s="55"/>
      <c r="D21" s="56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7350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15975600.32</v>
      </c>
    </row>
    <row r="36" spans="1:5" x14ac:dyDescent="0.25">
      <c r="A36" s="5" t="s">
        <v>46</v>
      </c>
      <c r="B36" s="653" t="s">
        <v>179</v>
      </c>
      <c r="C36" s="654"/>
      <c r="D36" s="655"/>
      <c r="E36" s="7">
        <v>720</v>
      </c>
    </row>
    <row r="37" spans="1:5" x14ac:dyDescent="0.25">
      <c r="A37" s="5"/>
      <c r="B37" s="644" t="s">
        <v>186</v>
      </c>
      <c r="C37" s="645"/>
      <c r="D37" s="646"/>
      <c r="E37" s="16">
        <v>720</v>
      </c>
    </row>
    <row r="38" spans="1:5" x14ac:dyDescent="0.25">
      <c r="A38" s="5"/>
      <c r="B38" s="644"/>
      <c r="C38" s="645"/>
      <c r="D38" s="646"/>
      <c r="E38" s="7"/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58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187</v>
      </c>
      <c r="C52" s="698"/>
      <c r="D52" s="699"/>
      <c r="E52" s="15">
        <f>-E36+E35</f>
        <v>15974880.32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7" workbookViewId="0">
      <selection activeCell="E59" sqref="E59"/>
    </sheetView>
  </sheetViews>
  <sheetFormatPr defaultRowHeight="15" x14ac:dyDescent="0.25"/>
  <cols>
    <col min="3" max="3" width="12" customWidth="1"/>
    <col min="4" max="4" width="22.28515625" customWidth="1"/>
    <col min="5" max="5" width="36.425781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176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177</v>
      </c>
      <c r="C5" s="654"/>
      <c r="D5" s="655"/>
      <c r="E5" s="6">
        <v>14504978.09</v>
      </c>
    </row>
    <row r="6" spans="1:5" x14ac:dyDescent="0.25">
      <c r="A6" s="5" t="s">
        <v>7</v>
      </c>
      <c r="B6" s="653" t="s">
        <v>178</v>
      </c>
      <c r="C6" s="654"/>
      <c r="D6" s="655"/>
      <c r="E6" s="7">
        <v>6400</v>
      </c>
    </row>
    <row r="7" spans="1:5" x14ac:dyDescent="0.25">
      <c r="A7" s="8">
        <v>2.1</v>
      </c>
      <c r="B7" s="644" t="s">
        <v>111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/>
    </row>
    <row r="11" spans="1:5" x14ac:dyDescent="0.25">
      <c r="A11" s="8">
        <v>2.5</v>
      </c>
      <c r="B11" s="644" t="s">
        <v>14</v>
      </c>
      <c r="C11" s="645"/>
      <c r="D11" s="646"/>
      <c r="E11" s="7"/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17</v>
      </c>
      <c r="C14" s="645"/>
      <c r="D14" s="646"/>
      <c r="E14" s="7" t="s">
        <v>58</v>
      </c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/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51" t="s">
        <v>24</v>
      </c>
      <c r="C21" s="52"/>
      <c r="D21" s="53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6400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14511378.09</v>
      </c>
    </row>
    <row r="36" spans="1:5" x14ac:dyDescent="0.25">
      <c r="A36" s="5" t="s">
        <v>46</v>
      </c>
      <c r="B36" s="653" t="s">
        <v>179</v>
      </c>
      <c r="C36" s="654"/>
      <c r="D36" s="655"/>
      <c r="E36" s="7">
        <v>1773044.44</v>
      </c>
    </row>
    <row r="37" spans="1:5" x14ac:dyDescent="0.25">
      <c r="A37" s="5"/>
      <c r="B37" s="644" t="s">
        <v>180</v>
      </c>
      <c r="C37" s="645"/>
      <c r="D37" s="646"/>
      <c r="E37" s="16">
        <v>20468.89</v>
      </c>
    </row>
    <row r="38" spans="1:5" x14ac:dyDescent="0.25">
      <c r="A38" s="5"/>
      <c r="B38" s="644" t="s">
        <v>181</v>
      </c>
      <c r="C38" s="645"/>
      <c r="D38" s="646"/>
      <c r="E38" s="7">
        <v>1752575.55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58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182</v>
      </c>
      <c r="C52" s="698"/>
      <c r="D52" s="699"/>
      <c r="E52" s="15">
        <f>-E36+E35</f>
        <v>12738333.65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5" workbookViewId="0">
      <selection activeCell="H12" sqref="H12"/>
    </sheetView>
  </sheetViews>
  <sheetFormatPr defaultRowHeight="15" x14ac:dyDescent="0.25"/>
  <cols>
    <col min="3" max="3" width="14.5703125" customWidth="1"/>
    <col min="4" max="4" width="21.85546875" customWidth="1"/>
    <col min="5" max="5" width="29.425781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170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171</v>
      </c>
      <c r="C5" s="654"/>
      <c r="D5" s="655"/>
      <c r="E5" s="6">
        <v>12578534.84</v>
      </c>
    </row>
    <row r="6" spans="1:5" x14ac:dyDescent="0.25">
      <c r="A6" s="5" t="s">
        <v>7</v>
      </c>
      <c r="B6" s="653" t="s">
        <v>172</v>
      </c>
      <c r="C6" s="654"/>
      <c r="D6" s="655"/>
      <c r="E6" s="7">
        <v>1998443.25</v>
      </c>
    </row>
    <row r="7" spans="1:5" x14ac:dyDescent="0.25">
      <c r="A7" s="8">
        <v>2.1</v>
      </c>
      <c r="B7" s="644" t="s">
        <v>111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/>
    </row>
    <row r="11" spans="1:5" x14ac:dyDescent="0.25">
      <c r="A11" s="8">
        <v>2.5</v>
      </c>
      <c r="B11" s="644" t="s">
        <v>14</v>
      </c>
      <c r="C11" s="645"/>
      <c r="D11" s="646"/>
      <c r="E11" s="7"/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17</v>
      </c>
      <c r="C14" s="645"/>
      <c r="D14" s="646"/>
      <c r="E14" s="7" t="s">
        <v>58</v>
      </c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>
        <v>221948.87</v>
      </c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48" t="s">
        <v>24</v>
      </c>
      <c r="C21" s="49"/>
      <c r="D21" s="50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3450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>
        <v>1773044.38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14576978.09</v>
      </c>
    </row>
    <row r="36" spans="1:5" x14ac:dyDescent="0.25">
      <c r="A36" s="5" t="s">
        <v>46</v>
      </c>
      <c r="B36" s="653" t="s">
        <v>173</v>
      </c>
      <c r="C36" s="654"/>
      <c r="D36" s="655"/>
      <c r="E36" s="7">
        <v>72000</v>
      </c>
    </row>
    <row r="37" spans="1:5" x14ac:dyDescent="0.25">
      <c r="A37" s="5"/>
      <c r="B37" s="644" t="s">
        <v>174</v>
      </c>
      <c r="C37" s="645"/>
      <c r="D37" s="646"/>
      <c r="E37" s="16">
        <v>72000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58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175</v>
      </c>
      <c r="C52" s="698"/>
      <c r="D52" s="699"/>
      <c r="E52" s="15">
        <f>-E36+E35</f>
        <v>14504978.09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H10" sqref="H10"/>
    </sheetView>
  </sheetViews>
  <sheetFormatPr defaultRowHeight="15" x14ac:dyDescent="0.25"/>
  <cols>
    <col min="3" max="3" width="18.140625" customWidth="1"/>
    <col min="4" max="4" width="24.28515625" customWidth="1"/>
    <col min="5" max="5" width="30.140625" customWidth="1"/>
  </cols>
  <sheetData>
    <row r="1" spans="1:5" x14ac:dyDescent="0.25">
      <c r="A1">
        <f ca="1">A1:E52</f>
        <v>0</v>
      </c>
    </row>
    <row r="2" spans="1:5" x14ac:dyDescent="0.25">
      <c r="A2" s="662" t="s">
        <v>0</v>
      </c>
      <c r="B2" s="663"/>
      <c r="C2" s="1" t="s">
        <v>158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159</v>
      </c>
      <c r="C5" s="654"/>
      <c r="D5" s="655"/>
      <c r="E5" s="6">
        <v>11926212.619999999</v>
      </c>
    </row>
    <row r="6" spans="1:5" x14ac:dyDescent="0.25">
      <c r="A6" s="5" t="s">
        <v>7</v>
      </c>
      <c r="B6" s="653" t="s">
        <v>160</v>
      </c>
      <c r="C6" s="654"/>
      <c r="D6" s="655"/>
      <c r="E6" s="7">
        <v>799323.22</v>
      </c>
    </row>
    <row r="7" spans="1:5" x14ac:dyDescent="0.25">
      <c r="A7" s="8">
        <v>2.1</v>
      </c>
      <c r="B7" s="644" t="s">
        <v>111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>
        <v>796573.22</v>
      </c>
    </row>
    <row r="10" spans="1:5" x14ac:dyDescent="0.25">
      <c r="A10" s="8">
        <v>2.4</v>
      </c>
      <c r="B10" s="644" t="s">
        <v>13</v>
      </c>
      <c r="C10" s="645"/>
      <c r="D10" s="646"/>
      <c r="E10" s="7"/>
    </row>
    <row r="11" spans="1:5" x14ac:dyDescent="0.25">
      <c r="A11" s="8">
        <v>2.5</v>
      </c>
      <c r="B11" s="644" t="s">
        <v>14</v>
      </c>
      <c r="C11" s="645"/>
      <c r="D11" s="646"/>
      <c r="E11" s="7"/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17</v>
      </c>
      <c r="C14" s="645"/>
      <c r="D14" s="646"/>
      <c r="E14" s="7" t="s">
        <v>58</v>
      </c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 t="s">
        <v>10</v>
      </c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45" t="s">
        <v>24</v>
      </c>
      <c r="C21" s="46"/>
      <c r="D21" s="47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2750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12725535.84</v>
      </c>
    </row>
    <row r="36" spans="1:5" x14ac:dyDescent="0.25">
      <c r="A36" s="5" t="s">
        <v>46</v>
      </c>
      <c r="B36" s="653" t="s">
        <v>161</v>
      </c>
      <c r="C36" s="654"/>
      <c r="D36" s="655"/>
      <c r="E36" s="7">
        <v>147001</v>
      </c>
    </row>
    <row r="37" spans="1:5" x14ac:dyDescent="0.25">
      <c r="A37" s="5"/>
      <c r="B37" s="644" t="s">
        <v>162</v>
      </c>
      <c r="C37" s="645"/>
      <c r="D37" s="646"/>
      <c r="E37" s="16">
        <v>5636</v>
      </c>
    </row>
    <row r="38" spans="1:5" x14ac:dyDescent="0.25">
      <c r="A38" s="5"/>
      <c r="B38" s="644" t="s">
        <v>163</v>
      </c>
      <c r="C38" s="645"/>
      <c r="D38" s="646"/>
      <c r="E38" s="7">
        <v>1500</v>
      </c>
    </row>
    <row r="39" spans="1:5" x14ac:dyDescent="0.25">
      <c r="A39" s="5"/>
      <c r="B39" s="647" t="s">
        <v>164</v>
      </c>
      <c r="C39" s="648"/>
      <c r="D39" s="649"/>
      <c r="E39" s="16">
        <v>2170</v>
      </c>
    </row>
    <row r="40" spans="1:5" x14ac:dyDescent="0.25">
      <c r="A40" s="5"/>
      <c r="B40" s="644" t="s">
        <v>165</v>
      </c>
      <c r="C40" s="645"/>
      <c r="D40" s="646"/>
      <c r="E40" s="7">
        <v>236</v>
      </c>
    </row>
    <row r="41" spans="1:5" x14ac:dyDescent="0.25">
      <c r="A41" s="5"/>
      <c r="B41" s="644" t="s">
        <v>166</v>
      </c>
      <c r="C41" s="645"/>
      <c r="D41" s="646"/>
      <c r="E41" s="7">
        <v>204</v>
      </c>
    </row>
    <row r="42" spans="1:5" x14ac:dyDescent="0.25">
      <c r="A42" s="5"/>
      <c r="B42" s="644" t="s">
        <v>167</v>
      </c>
      <c r="C42" s="645"/>
      <c r="D42" s="646"/>
      <c r="E42" s="7">
        <v>95</v>
      </c>
    </row>
    <row r="43" spans="1:5" x14ac:dyDescent="0.25">
      <c r="A43" s="5"/>
      <c r="B43" s="644" t="s">
        <v>168</v>
      </c>
      <c r="C43" s="645"/>
      <c r="D43" s="646"/>
      <c r="E43" s="7">
        <v>137160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169</v>
      </c>
      <c r="C52" s="698"/>
      <c r="D52" s="699"/>
      <c r="E52" s="15">
        <f>-E36+E35</f>
        <v>12578534.84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10" sqref="I10"/>
    </sheetView>
  </sheetViews>
  <sheetFormatPr defaultRowHeight="15" x14ac:dyDescent="0.25"/>
  <cols>
    <col min="3" max="3" width="16.5703125" customWidth="1"/>
    <col min="4" max="4" width="16.140625" customWidth="1"/>
    <col min="5" max="5" width="28.57031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150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151</v>
      </c>
      <c r="C5" s="654"/>
      <c r="D5" s="655"/>
      <c r="E5" s="6">
        <v>12076872.560000001</v>
      </c>
    </row>
    <row r="6" spans="1:5" x14ac:dyDescent="0.25">
      <c r="A6" s="5" t="s">
        <v>7</v>
      </c>
      <c r="B6" s="653" t="s">
        <v>152</v>
      </c>
      <c r="C6" s="654"/>
      <c r="D6" s="655"/>
      <c r="E6" s="7">
        <v>3800</v>
      </c>
    </row>
    <row r="7" spans="1:5" x14ac:dyDescent="0.25">
      <c r="A7" s="8">
        <v>2.1</v>
      </c>
      <c r="B7" s="644" t="s">
        <v>111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/>
    </row>
    <row r="11" spans="1:5" x14ac:dyDescent="0.25">
      <c r="A11" s="8">
        <v>2.5</v>
      </c>
      <c r="B11" s="644" t="s">
        <v>14</v>
      </c>
      <c r="C11" s="645"/>
      <c r="D11" s="646"/>
      <c r="E11" s="7"/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17</v>
      </c>
      <c r="C14" s="645"/>
      <c r="D14" s="646"/>
      <c r="E14" s="7" t="s">
        <v>58</v>
      </c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 t="s">
        <v>10</v>
      </c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45" t="s">
        <v>24</v>
      </c>
      <c r="C21" s="46"/>
      <c r="D21" s="47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3800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12080672.560000001</v>
      </c>
    </row>
    <row r="36" spans="1:5" x14ac:dyDescent="0.25">
      <c r="A36" s="5" t="s">
        <v>46</v>
      </c>
      <c r="B36" s="653" t="s">
        <v>153</v>
      </c>
      <c r="C36" s="654"/>
      <c r="D36" s="655"/>
      <c r="E36" s="7">
        <v>154459.94</v>
      </c>
    </row>
    <row r="37" spans="1:5" x14ac:dyDescent="0.25">
      <c r="A37" s="5"/>
      <c r="B37" s="644" t="s">
        <v>83</v>
      </c>
      <c r="C37" s="645"/>
      <c r="D37" s="646"/>
      <c r="E37" s="16">
        <v>72468.66</v>
      </c>
    </row>
    <row r="38" spans="1:5" x14ac:dyDescent="0.25">
      <c r="A38" s="5"/>
      <c r="B38" s="644" t="s">
        <v>154</v>
      </c>
      <c r="C38" s="645"/>
      <c r="D38" s="646"/>
      <c r="E38" s="7">
        <v>4550</v>
      </c>
    </row>
    <row r="39" spans="1:5" x14ac:dyDescent="0.25">
      <c r="A39" s="5"/>
      <c r="B39" s="647" t="s">
        <v>155</v>
      </c>
      <c r="C39" s="648"/>
      <c r="D39" s="649"/>
      <c r="E39" s="16">
        <v>77441.279999999999</v>
      </c>
    </row>
    <row r="40" spans="1:5" x14ac:dyDescent="0.25">
      <c r="A40" s="5"/>
      <c r="B40" s="644" t="s">
        <v>156</v>
      </c>
      <c r="C40" s="645"/>
      <c r="D40" s="646"/>
      <c r="E40" s="7" t="s">
        <v>148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58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157</v>
      </c>
      <c r="C52" s="698"/>
      <c r="D52" s="699"/>
      <c r="E52" s="15">
        <f>-E36+E35</f>
        <v>11926212.620000001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0" workbookViewId="0">
      <selection activeCell="J11" sqref="J11"/>
    </sheetView>
  </sheetViews>
  <sheetFormatPr defaultRowHeight="15" x14ac:dyDescent="0.25"/>
  <cols>
    <col min="3" max="3" width="20.7109375" customWidth="1"/>
    <col min="4" max="4" width="21.140625" customWidth="1"/>
    <col min="5" max="5" width="32.425781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44" t="s">
        <v>141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142</v>
      </c>
      <c r="C5" s="654"/>
      <c r="D5" s="655"/>
      <c r="E5" s="6">
        <v>12301461.439999999</v>
      </c>
    </row>
    <row r="6" spans="1:5" x14ac:dyDescent="0.25">
      <c r="A6" s="5" t="s">
        <v>7</v>
      </c>
      <c r="B6" s="653" t="s">
        <v>143</v>
      </c>
      <c r="C6" s="654"/>
      <c r="D6" s="655"/>
      <c r="E6" s="7">
        <v>3900</v>
      </c>
    </row>
    <row r="7" spans="1:5" x14ac:dyDescent="0.25">
      <c r="A7" s="8">
        <v>2.1</v>
      </c>
      <c r="B7" s="644" t="s">
        <v>111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/>
    </row>
    <row r="11" spans="1:5" x14ac:dyDescent="0.25">
      <c r="A11" s="8">
        <v>2.5</v>
      </c>
      <c r="B11" s="644" t="s">
        <v>14</v>
      </c>
      <c r="C11" s="645"/>
      <c r="D11" s="646"/>
      <c r="E11" s="7"/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17</v>
      </c>
      <c r="C14" s="645"/>
      <c r="D14" s="646"/>
      <c r="E14" s="7" t="s">
        <v>58</v>
      </c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 t="s">
        <v>10</v>
      </c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41" t="s">
        <v>24</v>
      </c>
      <c r="C21" s="42"/>
      <c r="D21" s="43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3900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12305361.439999999</v>
      </c>
    </row>
    <row r="36" spans="1:5" x14ac:dyDescent="0.25">
      <c r="A36" s="5" t="s">
        <v>46</v>
      </c>
      <c r="B36" s="653" t="s">
        <v>144</v>
      </c>
      <c r="C36" s="654"/>
      <c r="D36" s="655"/>
      <c r="E36" s="7">
        <v>228488.88</v>
      </c>
    </row>
    <row r="37" spans="1:5" x14ac:dyDescent="0.25">
      <c r="A37" s="5"/>
      <c r="B37" s="644" t="s">
        <v>145</v>
      </c>
      <c r="C37" s="645"/>
      <c r="D37" s="646"/>
      <c r="E37" s="16">
        <v>221948.87</v>
      </c>
    </row>
    <row r="38" spans="1:5" x14ac:dyDescent="0.25">
      <c r="A38" s="5"/>
      <c r="B38" s="644" t="s">
        <v>146</v>
      </c>
      <c r="C38" s="645"/>
      <c r="D38" s="646"/>
      <c r="E38" s="7">
        <v>2400</v>
      </c>
    </row>
    <row r="39" spans="1:5" x14ac:dyDescent="0.25">
      <c r="A39" s="5"/>
      <c r="B39" s="647" t="s">
        <v>147</v>
      </c>
      <c r="C39" s="648"/>
      <c r="D39" s="649"/>
      <c r="E39" s="16">
        <v>4140.01</v>
      </c>
    </row>
    <row r="40" spans="1:5" x14ac:dyDescent="0.25">
      <c r="A40" s="5"/>
      <c r="B40" s="644" t="s">
        <v>10</v>
      </c>
      <c r="C40" s="645"/>
      <c r="D40" s="646"/>
      <c r="E40" s="7" t="s">
        <v>148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58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58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149</v>
      </c>
      <c r="C52" s="698"/>
      <c r="D52" s="699"/>
      <c r="E52" s="15">
        <f>-E36+E35</f>
        <v>12076872.559999999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28" workbookViewId="0">
      <selection activeCell="G53" sqref="G53"/>
    </sheetView>
  </sheetViews>
  <sheetFormatPr defaultRowHeight="15" x14ac:dyDescent="0.25"/>
  <cols>
    <col min="3" max="3" width="17.28515625" customWidth="1"/>
    <col min="4" max="4" width="21.28515625" customWidth="1"/>
    <col min="5" max="5" width="36.5703125" customWidth="1"/>
  </cols>
  <sheetData>
    <row r="1" spans="1:5" x14ac:dyDescent="0.25">
      <c r="A1" s="662" t="s">
        <v>0</v>
      </c>
      <c r="B1" s="663"/>
      <c r="C1" s="1" t="s">
        <v>127</v>
      </c>
      <c r="D1" s="664" t="s">
        <v>2</v>
      </c>
      <c r="E1" s="665"/>
    </row>
    <row r="2" spans="1:5" x14ac:dyDescent="0.25">
      <c r="A2" s="2"/>
      <c r="B2" s="3"/>
      <c r="C2" s="3"/>
      <c r="D2" s="3"/>
    </row>
    <row r="3" spans="1:5" x14ac:dyDescent="0.25">
      <c r="A3" s="700" t="s">
        <v>3</v>
      </c>
      <c r="B3" s="701"/>
      <c r="C3" s="701"/>
      <c r="D3" s="701"/>
      <c r="E3" s="4" t="s">
        <v>4</v>
      </c>
    </row>
    <row r="4" spans="1:5" x14ac:dyDescent="0.25">
      <c r="A4" s="5" t="s">
        <v>5</v>
      </c>
      <c r="B4" s="653" t="s">
        <v>128</v>
      </c>
      <c r="C4" s="654"/>
      <c r="D4" s="655"/>
      <c r="E4" s="6">
        <v>28153623.18</v>
      </c>
    </row>
    <row r="5" spans="1:5" x14ac:dyDescent="0.25">
      <c r="A5" s="5" t="s">
        <v>7</v>
      </c>
      <c r="B5" s="653" t="s">
        <v>129</v>
      </c>
      <c r="C5" s="654"/>
      <c r="D5" s="655"/>
      <c r="E5" s="7">
        <v>4750</v>
      </c>
    </row>
    <row r="6" spans="1:5" x14ac:dyDescent="0.25">
      <c r="A6" s="8">
        <v>2.1</v>
      </c>
      <c r="B6" s="644" t="s">
        <v>111</v>
      </c>
      <c r="C6" s="645"/>
      <c r="D6" s="646"/>
      <c r="E6" s="7" t="s">
        <v>10</v>
      </c>
    </row>
    <row r="7" spans="1:5" x14ac:dyDescent="0.25">
      <c r="A7" s="8">
        <v>2.2000000000000002</v>
      </c>
      <c r="B7" s="644" t="s">
        <v>11</v>
      </c>
      <c r="C7" s="645"/>
      <c r="D7" s="646"/>
      <c r="E7" s="7"/>
    </row>
    <row r="8" spans="1:5" x14ac:dyDescent="0.25">
      <c r="A8" s="9">
        <v>2.2999999999999998</v>
      </c>
      <c r="B8" s="644" t="s">
        <v>12</v>
      </c>
      <c r="C8" s="645"/>
      <c r="D8" s="646"/>
      <c r="E8" s="7" t="s">
        <v>10</v>
      </c>
    </row>
    <row r="9" spans="1:5" x14ac:dyDescent="0.25">
      <c r="A9" s="8">
        <v>2.4</v>
      </c>
      <c r="B9" s="644" t="s">
        <v>13</v>
      </c>
      <c r="C9" s="645"/>
      <c r="D9" s="646"/>
      <c r="E9" s="7"/>
    </row>
    <row r="10" spans="1:5" x14ac:dyDescent="0.25">
      <c r="A10" s="8">
        <v>2.5</v>
      </c>
      <c r="B10" s="644" t="s">
        <v>14</v>
      </c>
      <c r="C10" s="645"/>
      <c r="D10" s="646"/>
      <c r="E10" s="7"/>
    </row>
    <row r="11" spans="1:5" x14ac:dyDescent="0.25">
      <c r="A11" s="8">
        <v>2.6</v>
      </c>
      <c r="B11" s="644" t="s">
        <v>15</v>
      </c>
      <c r="C11" s="645"/>
      <c r="D11" s="646"/>
      <c r="E11" s="7"/>
    </row>
    <row r="12" spans="1:5" x14ac:dyDescent="0.25">
      <c r="A12" s="8">
        <v>2.7</v>
      </c>
      <c r="B12" s="644" t="s">
        <v>16</v>
      </c>
      <c r="C12" s="645"/>
      <c r="D12" s="646"/>
      <c r="E12" s="7"/>
    </row>
    <row r="13" spans="1:5" x14ac:dyDescent="0.25">
      <c r="A13" s="8">
        <v>2.8</v>
      </c>
      <c r="B13" s="644" t="s">
        <v>17</v>
      </c>
      <c r="C13" s="645"/>
      <c r="D13" s="646"/>
      <c r="E13" s="7" t="s">
        <v>58</v>
      </c>
    </row>
    <row r="14" spans="1:5" x14ac:dyDescent="0.25">
      <c r="A14" s="8">
        <v>2.9</v>
      </c>
      <c r="B14" s="644" t="s">
        <v>18</v>
      </c>
      <c r="C14" s="645"/>
      <c r="D14" s="646"/>
      <c r="E14" s="7" t="s">
        <v>10</v>
      </c>
    </row>
    <row r="15" spans="1:5" x14ac:dyDescent="0.25">
      <c r="A15" s="8">
        <v>2.1</v>
      </c>
      <c r="B15" s="644" t="s">
        <v>19</v>
      </c>
      <c r="C15" s="645"/>
      <c r="D15" s="646"/>
      <c r="E15" s="7" t="s">
        <v>10</v>
      </c>
    </row>
    <row r="16" spans="1:5" x14ac:dyDescent="0.25">
      <c r="A16" s="10">
        <v>2.11</v>
      </c>
      <c r="B16" s="644" t="s">
        <v>20</v>
      </c>
      <c r="C16" s="645"/>
      <c r="D16" s="646"/>
      <c r="E16" s="7" t="s">
        <v>10</v>
      </c>
    </row>
    <row r="17" spans="1:5" x14ac:dyDescent="0.25">
      <c r="A17" s="8">
        <v>2.12</v>
      </c>
      <c r="B17" s="644" t="s">
        <v>21</v>
      </c>
      <c r="C17" s="645"/>
      <c r="D17" s="646"/>
      <c r="E17" s="7" t="s">
        <v>10</v>
      </c>
    </row>
    <row r="18" spans="1:5" x14ac:dyDescent="0.25">
      <c r="A18" s="8">
        <v>2.13</v>
      </c>
      <c r="B18" s="644" t="s">
        <v>22</v>
      </c>
      <c r="C18" s="645"/>
      <c r="D18" s="646"/>
      <c r="E18" s="7" t="s">
        <v>10</v>
      </c>
    </row>
    <row r="19" spans="1:5" x14ac:dyDescent="0.25">
      <c r="A19" s="8">
        <v>2.14</v>
      </c>
      <c r="B19" s="659" t="s">
        <v>23</v>
      </c>
      <c r="C19" s="660"/>
      <c r="D19" s="661"/>
      <c r="E19" s="7" t="s">
        <v>10</v>
      </c>
    </row>
    <row r="20" spans="1:5" x14ac:dyDescent="0.25">
      <c r="A20" s="8">
        <v>2.15</v>
      </c>
      <c r="B20" s="38" t="s">
        <v>24</v>
      </c>
      <c r="C20" s="39"/>
      <c r="D20" s="40"/>
      <c r="E20" s="7" t="s">
        <v>10</v>
      </c>
    </row>
    <row r="21" spans="1:5" x14ac:dyDescent="0.25">
      <c r="A21" s="8">
        <v>2.15</v>
      </c>
      <c r="B21" s="644" t="s">
        <v>25</v>
      </c>
      <c r="C21" s="645"/>
      <c r="D21" s="646"/>
      <c r="E21" s="7">
        <v>4750</v>
      </c>
    </row>
    <row r="22" spans="1:5" x14ac:dyDescent="0.25">
      <c r="A22" s="8">
        <v>2.16</v>
      </c>
      <c r="B22" s="644" t="s">
        <v>26</v>
      </c>
      <c r="C22" s="645"/>
      <c r="D22" s="646"/>
      <c r="E22" s="7" t="s">
        <v>10</v>
      </c>
    </row>
    <row r="23" spans="1:5" x14ac:dyDescent="0.25">
      <c r="A23" s="8">
        <v>2.17</v>
      </c>
      <c r="B23" s="644" t="s">
        <v>27</v>
      </c>
      <c r="C23" s="645"/>
      <c r="D23" s="646"/>
      <c r="E23" s="7" t="s">
        <v>10</v>
      </c>
    </row>
    <row r="24" spans="1:5" x14ac:dyDescent="0.25">
      <c r="A24" s="8">
        <v>2.1800000000000002</v>
      </c>
      <c r="B24" s="644" t="s">
        <v>28</v>
      </c>
      <c r="C24" s="645"/>
      <c r="D24" s="646"/>
      <c r="E24" s="7"/>
    </row>
    <row r="25" spans="1:5" x14ac:dyDescent="0.25">
      <c r="A25" s="8">
        <v>2.19</v>
      </c>
      <c r="B25" s="644" t="s">
        <v>29</v>
      </c>
      <c r="C25" s="645"/>
      <c r="D25" s="646"/>
      <c r="E25" s="7" t="s">
        <v>10</v>
      </c>
    </row>
    <row r="26" spans="1:5" x14ac:dyDescent="0.25">
      <c r="A26" s="8">
        <v>2.2000000000000002</v>
      </c>
      <c r="B26" s="644" t="s">
        <v>30</v>
      </c>
      <c r="C26" s="645"/>
      <c r="D26" s="646"/>
      <c r="E26" s="7" t="s">
        <v>10</v>
      </c>
    </row>
    <row r="27" spans="1:5" x14ac:dyDescent="0.25">
      <c r="A27" s="9" t="s">
        <v>31</v>
      </c>
      <c r="B27" s="644" t="s">
        <v>32</v>
      </c>
      <c r="C27" s="645"/>
      <c r="D27" s="646"/>
      <c r="E27" s="7"/>
    </row>
    <row r="28" spans="1:5" x14ac:dyDescent="0.25">
      <c r="A28" s="8">
        <v>2.2200000000000002</v>
      </c>
      <c r="B28" s="644" t="s">
        <v>33</v>
      </c>
      <c r="C28" s="645"/>
      <c r="D28" s="646"/>
      <c r="E28" s="7" t="s">
        <v>10</v>
      </c>
    </row>
    <row r="29" spans="1:5" x14ac:dyDescent="0.25">
      <c r="A29" s="9" t="s">
        <v>34</v>
      </c>
      <c r="B29" s="644" t="s">
        <v>35</v>
      </c>
      <c r="C29" s="645"/>
      <c r="D29" s="646"/>
      <c r="E29" s="7" t="s">
        <v>10</v>
      </c>
    </row>
    <row r="30" spans="1:5" x14ac:dyDescent="0.25">
      <c r="A30" s="14" t="s">
        <v>36</v>
      </c>
      <c r="B30" s="644" t="s">
        <v>112</v>
      </c>
      <c r="C30" s="645"/>
      <c r="D30" s="646"/>
      <c r="E30" s="7" t="s">
        <v>10</v>
      </c>
    </row>
    <row r="31" spans="1:5" x14ac:dyDescent="0.25">
      <c r="A31" s="9" t="s">
        <v>38</v>
      </c>
      <c r="B31" s="644" t="s">
        <v>122</v>
      </c>
      <c r="C31" s="645"/>
      <c r="D31" s="646"/>
      <c r="E31" s="7"/>
    </row>
    <row r="32" spans="1:5" x14ac:dyDescent="0.25">
      <c r="A32" s="9" t="s">
        <v>40</v>
      </c>
      <c r="B32" s="644" t="s">
        <v>41</v>
      </c>
      <c r="C32" s="645"/>
      <c r="D32" s="646"/>
      <c r="E32" s="7"/>
    </row>
    <row r="33" spans="1:5" x14ac:dyDescent="0.25">
      <c r="A33" s="9" t="s">
        <v>42</v>
      </c>
      <c r="B33" s="644" t="s">
        <v>43</v>
      </c>
      <c r="C33" s="645"/>
      <c r="D33" s="646"/>
      <c r="E33" s="7"/>
    </row>
    <row r="34" spans="1:5" x14ac:dyDescent="0.25">
      <c r="A34" s="5" t="s">
        <v>44</v>
      </c>
      <c r="B34" s="653" t="s">
        <v>45</v>
      </c>
      <c r="C34" s="654"/>
      <c r="D34" s="655"/>
      <c r="E34" s="15">
        <v>28158373.18</v>
      </c>
    </row>
    <row r="35" spans="1:5" x14ac:dyDescent="0.25">
      <c r="A35" s="5" t="s">
        <v>46</v>
      </c>
      <c r="B35" s="653" t="s">
        <v>123</v>
      </c>
      <c r="C35" s="654"/>
      <c r="D35" s="655"/>
      <c r="E35" s="7">
        <v>15856911.74</v>
      </c>
    </row>
    <row r="36" spans="1:5" x14ac:dyDescent="0.25">
      <c r="A36" s="5"/>
      <c r="B36" s="644" t="s">
        <v>130</v>
      </c>
      <c r="C36" s="645"/>
      <c r="D36" s="646"/>
      <c r="E36" s="16">
        <v>286392.40999999997</v>
      </c>
    </row>
    <row r="37" spans="1:5" x14ac:dyDescent="0.25">
      <c r="A37" s="5"/>
      <c r="B37" s="644" t="s">
        <v>131</v>
      </c>
      <c r="C37" s="645"/>
      <c r="D37" s="646"/>
      <c r="E37" s="7">
        <v>3188126.15</v>
      </c>
    </row>
    <row r="38" spans="1:5" x14ac:dyDescent="0.25">
      <c r="A38" s="5"/>
      <c r="B38" s="647" t="s">
        <v>132</v>
      </c>
      <c r="C38" s="648"/>
      <c r="D38" s="649"/>
      <c r="E38" s="16">
        <v>48356.959999999999</v>
      </c>
    </row>
    <row r="39" spans="1:5" x14ac:dyDescent="0.25">
      <c r="A39" s="5"/>
      <c r="B39" s="644" t="s">
        <v>133</v>
      </c>
      <c r="C39" s="645"/>
      <c r="D39" s="646"/>
      <c r="E39" s="7">
        <v>478919.47</v>
      </c>
    </row>
    <row r="40" spans="1:5" x14ac:dyDescent="0.25">
      <c r="A40" s="5"/>
      <c r="B40" s="644" t="s">
        <v>134</v>
      </c>
      <c r="C40" s="645"/>
      <c r="D40" s="646"/>
      <c r="E40" s="7">
        <v>3261730.44</v>
      </c>
    </row>
    <row r="41" spans="1:5" x14ac:dyDescent="0.25">
      <c r="A41" s="5"/>
      <c r="B41" s="644" t="s">
        <v>135</v>
      </c>
      <c r="C41" s="645"/>
      <c r="D41" s="646"/>
      <c r="E41" s="7">
        <v>828370.4</v>
      </c>
    </row>
    <row r="42" spans="1:5" x14ac:dyDescent="0.25">
      <c r="A42" s="5"/>
      <c r="B42" s="644" t="s">
        <v>136</v>
      </c>
      <c r="C42" s="645"/>
      <c r="D42" s="646"/>
      <c r="E42" s="7">
        <v>4079195.28</v>
      </c>
    </row>
    <row r="43" spans="1:5" x14ac:dyDescent="0.25">
      <c r="A43" s="5"/>
      <c r="B43" s="644" t="s">
        <v>137</v>
      </c>
      <c r="C43" s="645"/>
      <c r="D43" s="646"/>
      <c r="E43" s="7">
        <v>412092.45</v>
      </c>
    </row>
    <row r="44" spans="1:5" x14ac:dyDescent="0.25">
      <c r="A44" s="5"/>
      <c r="B44" s="644" t="s">
        <v>138</v>
      </c>
      <c r="C44" s="645"/>
      <c r="D44" s="646"/>
      <c r="E44" s="7">
        <v>2710035.8</v>
      </c>
    </row>
    <row r="45" spans="1:5" x14ac:dyDescent="0.25">
      <c r="A45" s="5"/>
      <c r="B45" s="644" t="s">
        <v>139</v>
      </c>
      <c r="C45" s="645"/>
      <c r="D45" s="646"/>
      <c r="E45" s="7">
        <v>563192.38</v>
      </c>
    </row>
    <row r="46" spans="1:5" x14ac:dyDescent="0.25">
      <c r="A46" s="5"/>
      <c r="B46" s="644" t="s">
        <v>140</v>
      </c>
      <c r="C46" s="645"/>
      <c r="D46" s="646"/>
      <c r="E46" s="7">
        <v>500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38"/>
      <c r="C50" s="639"/>
      <c r="D50" s="640"/>
      <c r="E50" s="7"/>
    </row>
    <row r="51" spans="1:5" x14ac:dyDescent="0.25">
      <c r="A51" s="5" t="s">
        <v>10</v>
      </c>
      <c r="B51" s="697" t="s">
        <v>126</v>
      </c>
      <c r="C51" s="698"/>
      <c r="D51" s="699"/>
      <c r="E51" s="15">
        <f>-E35+E34</f>
        <v>12301461.439999999</v>
      </c>
    </row>
  </sheetData>
  <mergeCells count="50">
    <mergeCell ref="B50:D50"/>
    <mergeCell ref="B51:D51"/>
    <mergeCell ref="B44:D44"/>
    <mergeCell ref="B45:D45"/>
    <mergeCell ref="B46:D46"/>
    <mergeCell ref="B47:D47"/>
    <mergeCell ref="B48:D48"/>
    <mergeCell ref="B49:D49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31:D31"/>
    <mergeCell ref="B19:D19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6:D6"/>
    <mergeCell ref="A1:B1"/>
    <mergeCell ref="D1:E1"/>
    <mergeCell ref="A3:D3"/>
    <mergeCell ref="B4:D4"/>
    <mergeCell ref="B5:D5"/>
  </mergeCells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H11" sqref="H11:H12"/>
    </sheetView>
  </sheetViews>
  <sheetFormatPr defaultRowHeight="15" x14ac:dyDescent="0.25"/>
  <cols>
    <col min="3" max="3" width="14.7109375" customWidth="1"/>
    <col min="4" max="4" width="24.140625" customWidth="1"/>
    <col min="5" max="5" width="31.8554687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119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120</v>
      </c>
      <c r="C5" s="654"/>
      <c r="D5" s="655"/>
      <c r="E5" s="6">
        <v>14657049.390000001</v>
      </c>
    </row>
    <row r="6" spans="1:5" x14ac:dyDescent="0.25">
      <c r="A6" s="5" t="s">
        <v>7</v>
      </c>
      <c r="B6" s="653" t="s">
        <v>121</v>
      </c>
      <c r="C6" s="654"/>
      <c r="D6" s="655"/>
      <c r="E6" s="7">
        <v>16254366.08</v>
      </c>
    </row>
    <row r="7" spans="1:5" x14ac:dyDescent="0.25">
      <c r="A7" s="8">
        <v>2.1</v>
      </c>
      <c r="B7" s="644" t="s">
        <v>111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>
        <v>4114583.33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>
        <v>7102916.6699999999</v>
      </c>
    </row>
    <row r="11" spans="1:5" x14ac:dyDescent="0.25">
      <c r="A11" s="8">
        <v>2.5</v>
      </c>
      <c r="B11" s="644" t="s">
        <v>14</v>
      </c>
      <c r="C11" s="645"/>
      <c r="D11" s="646"/>
      <c r="E11" s="7">
        <v>259208.33</v>
      </c>
    </row>
    <row r="12" spans="1:5" x14ac:dyDescent="0.25">
      <c r="A12" s="8">
        <v>2.6</v>
      </c>
      <c r="B12" s="644" t="s">
        <v>15</v>
      </c>
      <c r="C12" s="645"/>
      <c r="D12" s="646"/>
      <c r="E12" s="7">
        <v>2541.67</v>
      </c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17</v>
      </c>
      <c r="C14" s="645"/>
      <c r="D14" s="646"/>
      <c r="E14" s="7" t="s">
        <v>58</v>
      </c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 t="s">
        <v>10</v>
      </c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35" t="s">
        <v>24</v>
      </c>
      <c r="C21" s="36"/>
      <c r="D21" s="37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3650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122</v>
      </c>
      <c r="C32" s="645"/>
      <c r="D32" s="646"/>
      <c r="E32" s="7">
        <v>4771466.08</v>
      </c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30911415.469999999</v>
      </c>
    </row>
    <row r="36" spans="1:5" x14ac:dyDescent="0.25">
      <c r="A36" s="5" t="s">
        <v>46</v>
      </c>
      <c r="B36" s="653" t="s">
        <v>123</v>
      </c>
      <c r="C36" s="654"/>
      <c r="D36" s="655"/>
      <c r="E36" s="7">
        <v>2757792.29</v>
      </c>
    </row>
    <row r="37" spans="1:5" x14ac:dyDescent="0.25">
      <c r="A37" s="5"/>
      <c r="B37" s="644" t="s">
        <v>124</v>
      </c>
      <c r="C37" s="645"/>
      <c r="D37" s="646"/>
      <c r="E37" s="16">
        <v>1926595.76</v>
      </c>
    </row>
    <row r="38" spans="1:5" x14ac:dyDescent="0.25">
      <c r="A38" s="5"/>
      <c r="B38" s="644" t="s">
        <v>125</v>
      </c>
      <c r="C38" s="645"/>
      <c r="D38" s="646"/>
      <c r="E38" s="7">
        <v>831196.53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126</v>
      </c>
      <c r="C52" s="698"/>
      <c r="D52" s="699"/>
      <c r="E52" s="15">
        <f>-E36+E35</f>
        <v>28153623.18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0" workbookViewId="0">
      <selection activeCell="I15" sqref="I15"/>
    </sheetView>
  </sheetViews>
  <sheetFormatPr defaultRowHeight="15" x14ac:dyDescent="0.25"/>
  <cols>
    <col min="3" max="3" width="18" customWidth="1"/>
    <col min="4" max="4" width="18.5703125" customWidth="1"/>
    <col min="5" max="5" width="24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108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109</v>
      </c>
      <c r="C5" s="654"/>
      <c r="D5" s="655"/>
      <c r="E5" s="6">
        <v>14316801.48</v>
      </c>
    </row>
    <row r="6" spans="1:5" x14ac:dyDescent="0.25">
      <c r="A6" s="5" t="s">
        <v>7</v>
      </c>
      <c r="B6" s="653" t="s">
        <v>110</v>
      </c>
      <c r="C6" s="654"/>
      <c r="D6" s="655"/>
      <c r="E6" s="7">
        <v>33779227.020000003</v>
      </c>
    </row>
    <row r="7" spans="1:5" x14ac:dyDescent="0.25">
      <c r="A7" s="8">
        <v>2.1</v>
      </c>
      <c r="B7" s="644" t="s">
        <v>111</v>
      </c>
      <c r="C7" s="645"/>
      <c r="D7" s="646"/>
      <c r="E7" s="7">
        <v>24845685.859999999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17</v>
      </c>
      <c r="C14" s="645"/>
      <c r="D14" s="646"/>
      <c r="E14" s="7" t="s">
        <v>58</v>
      </c>
    </row>
    <row r="15" spans="1:5" x14ac:dyDescent="0.25">
      <c r="A15" s="8">
        <v>2.9</v>
      </c>
      <c r="B15" s="644" t="s">
        <v>18</v>
      </c>
      <c r="C15" s="645"/>
      <c r="D15" s="646"/>
      <c r="E15" s="7">
        <v>4040708.33</v>
      </c>
    </row>
    <row r="16" spans="1:5" x14ac:dyDescent="0.25">
      <c r="A16" s="8">
        <v>2.1</v>
      </c>
      <c r="B16" s="644" t="s">
        <v>19</v>
      </c>
      <c r="C16" s="645"/>
      <c r="D16" s="646"/>
      <c r="E16" s="7">
        <v>903750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 t="s">
        <v>10</v>
      </c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32" t="s">
        <v>24</v>
      </c>
      <c r="C21" s="33"/>
      <c r="D21" s="34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3800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112</v>
      </c>
      <c r="C31" s="645"/>
      <c r="D31" s="646"/>
      <c r="E31" s="7">
        <v>3985282.83</v>
      </c>
    </row>
    <row r="32" spans="1:5" x14ac:dyDescent="0.25">
      <c r="A32" s="9" t="s">
        <v>38</v>
      </c>
      <c r="B32" s="644" t="s">
        <v>39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48096028.5</v>
      </c>
    </row>
    <row r="36" spans="1:5" x14ac:dyDescent="0.25">
      <c r="A36" s="5" t="s">
        <v>46</v>
      </c>
      <c r="B36" s="653" t="s">
        <v>113</v>
      </c>
      <c r="C36" s="654"/>
      <c r="D36" s="655"/>
      <c r="E36" s="7">
        <v>33438979.109999999</v>
      </c>
    </row>
    <row r="37" spans="1:5" x14ac:dyDescent="0.25">
      <c r="A37" s="5"/>
      <c r="B37" s="644" t="s">
        <v>114</v>
      </c>
      <c r="C37" s="645"/>
      <c r="D37" s="646"/>
      <c r="E37" s="16">
        <v>250000</v>
      </c>
    </row>
    <row r="38" spans="1:5" x14ac:dyDescent="0.25">
      <c r="A38" s="5"/>
      <c r="B38" s="644" t="s">
        <v>115</v>
      </c>
      <c r="C38" s="645"/>
      <c r="D38" s="646"/>
      <c r="E38" s="7">
        <v>4357430.42</v>
      </c>
    </row>
    <row r="39" spans="1:5" x14ac:dyDescent="0.25">
      <c r="A39" s="5"/>
      <c r="B39" s="647" t="s">
        <v>116</v>
      </c>
      <c r="C39" s="648"/>
      <c r="D39" s="649"/>
      <c r="E39" s="16">
        <v>28830968.690000001</v>
      </c>
    </row>
    <row r="40" spans="1:5" x14ac:dyDescent="0.25">
      <c r="A40" s="5"/>
      <c r="B40" s="644" t="s">
        <v>117</v>
      </c>
      <c r="C40" s="645"/>
      <c r="D40" s="646"/>
      <c r="E40" s="7">
        <v>580</v>
      </c>
    </row>
    <row r="41" spans="1:5" x14ac:dyDescent="0.25">
      <c r="A41" s="5"/>
      <c r="B41" s="644" t="s">
        <v>93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118</v>
      </c>
      <c r="C52" s="698"/>
      <c r="D52" s="699"/>
      <c r="E52" s="15">
        <f>-E36+E35</f>
        <v>14657049.390000001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7" workbookViewId="0">
      <selection activeCell="H8" sqref="H8"/>
    </sheetView>
  </sheetViews>
  <sheetFormatPr defaultRowHeight="15" x14ac:dyDescent="0.25"/>
  <cols>
    <col min="3" max="3" width="12.85546875" customWidth="1"/>
    <col min="4" max="4" width="16" customWidth="1"/>
    <col min="5" max="5" width="30.57031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103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104</v>
      </c>
      <c r="C5" s="654"/>
      <c r="D5" s="655"/>
      <c r="E5" s="6">
        <v>11083034.810000001</v>
      </c>
    </row>
    <row r="6" spans="1:5" x14ac:dyDescent="0.25">
      <c r="A6" s="5" t="s">
        <v>7</v>
      </c>
      <c r="B6" s="653" t="s">
        <v>105</v>
      </c>
      <c r="C6" s="654"/>
      <c r="D6" s="655"/>
      <c r="E6" s="7">
        <v>3233766.67</v>
      </c>
    </row>
    <row r="7" spans="1:5" x14ac:dyDescent="0.25">
      <c r="A7" s="8">
        <v>2.1</v>
      </c>
      <c r="B7" s="644" t="s">
        <v>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17</v>
      </c>
      <c r="C14" s="645"/>
      <c r="D14" s="646"/>
      <c r="E14" s="7" t="s">
        <v>58</v>
      </c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>
        <v>3229916.67</v>
      </c>
    </row>
    <row r="18" spans="1:5" x14ac:dyDescent="0.25">
      <c r="A18" s="8">
        <v>2.12</v>
      </c>
      <c r="B18" s="644" t="s">
        <v>21</v>
      </c>
      <c r="C18" s="645"/>
      <c r="D18" s="646"/>
      <c r="E18" s="7" t="s">
        <v>10</v>
      </c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29" t="s">
        <v>24</v>
      </c>
      <c r="C21" s="30"/>
      <c r="D21" s="31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3850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37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39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14316801.48</v>
      </c>
    </row>
    <row r="36" spans="1:5" x14ac:dyDescent="0.25">
      <c r="A36" s="5" t="s">
        <v>46</v>
      </c>
      <c r="B36" s="653" t="s">
        <v>106</v>
      </c>
      <c r="C36" s="654"/>
      <c r="D36" s="655"/>
      <c r="E36" s="7" t="s">
        <v>10</v>
      </c>
    </row>
    <row r="37" spans="1:5" x14ac:dyDescent="0.25">
      <c r="A37" s="5"/>
      <c r="B37" s="644" t="s">
        <v>58</v>
      </c>
      <c r="C37" s="645"/>
      <c r="D37" s="646"/>
      <c r="E37" s="16" t="s">
        <v>10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107</v>
      </c>
      <c r="C52" s="698"/>
      <c r="D52" s="699"/>
      <c r="E52" s="15">
        <v>14316801.48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6" workbookViewId="0">
      <selection activeCell="H12" sqref="H12"/>
    </sheetView>
  </sheetViews>
  <sheetFormatPr defaultRowHeight="15" x14ac:dyDescent="0.25"/>
  <cols>
    <col min="2" max="2" width="16.7109375" customWidth="1"/>
    <col min="3" max="3" width="15" customWidth="1"/>
    <col min="4" max="4" width="11.28515625" customWidth="1"/>
    <col min="5" max="5" width="27.5703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1668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1669</v>
      </c>
      <c r="C5" s="654"/>
      <c r="D5" s="655"/>
      <c r="E5" s="6">
        <v>7916917.8399999999</v>
      </c>
    </row>
    <row r="6" spans="1:5" x14ac:dyDescent="0.25">
      <c r="A6" s="5" t="s">
        <v>7</v>
      </c>
      <c r="B6" s="668" t="s">
        <v>1670</v>
      </c>
      <c r="C6" s="669"/>
      <c r="D6" s="670"/>
      <c r="E6" s="306">
        <v>420659.74</v>
      </c>
    </row>
    <row r="7" spans="1:5" x14ac:dyDescent="0.25">
      <c r="A7" s="8">
        <v>2.1</v>
      </c>
      <c r="B7" s="644" t="s">
        <v>1601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58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>
        <v>416459.74</v>
      </c>
    </row>
    <row r="19" spans="1:5" x14ac:dyDescent="0.25">
      <c r="A19" s="8">
        <v>2.12</v>
      </c>
      <c r="B19" s="644" t="s">
        <v>1654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87" t="s">
        <v>24</v>
      </c>
      <c r="C21" s="588"/>
      <c r="D21" s="589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4200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1664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1639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1602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1603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8337577.5800000001</v>
      </c>
    </row>
    <row r="36" spans="1:5" x14ac:dyDescent="0.25">
      <c r="A36" s="5" t="s">
        <v>46</v>
      </c>
      <c r="B36" s="656" t="s">
        <v>1671</v>
      </c>
      <c r="C36" s="657"/>
      <c r="D36" s="658"/>
      <c r="E36" s="307">
        <v>2792358.92</v>
      </c>
    </row>
    <row r="37" spans="1:5" x14ac:dyDescent="0.25">
      <c r="A37" s="5"/>
      <c r="B37" s="644" t="s">
        <v>1672</v>
      </c>
      <c r="C37" s="645"/>
      <c r="D37" s="646"/>
      <c r="E37" s="16">
        <v>2723358.92</v>
      </c>
    </row>
    <row r="38" spans="1:5" x14ac:dyDescent="0.25">
      <c r="A38" s="5"/>
      <c r="B38" s="644" t="s">
        <v>1673</v>
      </c>
      <c r="C38" s="645"/>
      <c r="D38" s="646"/>
      <c r="E38" s="7">
        <v>69000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1674</v>
      </c>
      <c r="C52" s="642"/>
      <c r="D52" s="643"/>
      <c r="E52" s="308">
        <f>-E36+E35</f>
        <v>5545218.6600000001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H25" sqref="H25"/>
    </sheetView>
  </sheetViews>
  <sheetFormatPr defaultRowHeight="15" x14ac:dyDescent="0.25"/>
  <cols>
    <col min="1" max="1" width="13.85546875" customWidth="1"/>
    <col min="2" max="2" width="12.42578125" customWidth="1"/>
    <col min="3" max="3" width="17.140625" customWidth="1"/>
    <col min="4" max="4" width="22.5703125" customWidth="1"/>
    <col min="5" max="5" width="36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95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96</v>
      </c>
      <c r="C5" s="654"/>
      <c r="D5" s="655"/>
      <c r="E5" s="6">
        <v>11220264.810000001</v>
      </c>
    </row>
    <row r="6" spans="1:5" x14ac:dyDescent="0.25">
      <c r="A6" s="5" t="s">
        <v>7</v>
      </c>
      <c r="B6" s="653" t="s">
        <v>97</v>
      </c>
      <c r="C6" s="654"/>
      <c r="D6" s="655"/>
      <c r="E6" s="7">
        <v>4850</v>
      </c>
    </row>
    <row r="7" spans="1:5" x14ac:dyDescent="0.25">
      <c r="A7" s="8">
        <v>2.1</v>
      </c>
      <c r="B7" s="644" t="s">
        <v>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17</v>
      </c>
      <c r="C14" s="645"/>
      <c r="D14" s="646"/>
      <c r="E14" s="7" t="s">
        <v>58</v>
      </c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 t="s">
        <v>10</v>
      </c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26" t="s">
        <v>24</v>
      </c>
      <c r="C21" s="27"/>
      <c r="D21" s="28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4850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37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39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11225114.810000001</v>
      </c>
    </row>
    <row r="36" spans="1:5" x14ac:dyDescent="0.25">
      <c r="A36" s="5" t="s">
        <v>46</v>
      </c>
      <c r="B36" s="653" t="s">
        <v>98</v>
      </c>
      <c r="C36" s="654"/>
      <c r="D36" s="655"/>
      <c r="E36" s="7">
        <v>142080</v>
      </c>
    </row>
    <row r="37" spans="1:5" x14ac:dyDescent="0.25">
      <c r="A37" s="5"/>
      <c r="B37" s="644" t="s">
        <v>99</v>
      </c>
      <c r="C37" s="645"/>
      <c r="D37" s="646"/>
      <c r="E37" s="16">
        <v>22080</v>
      </c>
    </row>
    <row r="38" spans="1:5" x14ac:dyDescent="0.25">
      <c r="A38" s="5"/>
      <c r="B38" s="644" t="s">
        <v>100</v>
      </c>
      <c r="C38" s="645"/>
      <c r="D38" s="646"/>
      <c r="E38" s="7">
        <v>20000</v>
      </c>
    </row>
    <row r="39" spans="1:5" x14ac:dyDescent="0.25">
      <c r="A39" s="5"/>
      <c r="B39" s="647" t="s">
        <v>101</v>
      </c>
      <c r="C39" s="648"/>
      <c r="D39" s="649"/>
      <c r="E39" s="16">
        <v>100000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102</v>
      </c>
      <c r="C52" s="698"/>
      <c r="D52" s="699"/>
      <c r="E52" s="15">
        <f>-E36+E35</f>
        <v>11083034.810000001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5" workbookViewId="0">
      <selection activeCell="F49" sqref="F49"/>
    </sheetView>
  </sheetViews>
  <sheetFormatPr defaultRowHeight="15" x14ac:dyDescent="0.25"/>
  <cols>
    <col min="3" max="3" width="18.7109375" customWidth="1"/>
    <col min="4" max="4" width="21.7109375" customWidth="1"/>
    <col min="5" max="5" width="35.1406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85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86</v>
      </c>
      <c r="C5" s="654"/>
      <c r="D5" s="655"/>
      <c r="E5" s="6">
        <v>16883335.91</v>
      </c>
    </row>
    <row r="6" spans="1:5" x14ac:dyDescent="0.25">
      <c r="A6" s="5" t="s">
        <v>7</v>
      </c>
      <c r="B6" s="653" t="s">
        <v>87</v>
      </c>
      <c r="C6" s="654"/>
      <c r="D6" s="655"/>
      <c r="E6" s="7">
        <v>4400</v>
      </c>
    </row>
    <row r="7" spans="1:5" x14ac:dyDescent="0.25">
      <c r="A7" s="8">
        <v>2.1</v>
      </c>
      <c r="B7" s="644" t="s">
        <v>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17</v>
      </c>
      <c r="C14" s="645"/>
      <c r="D14" s="646"/>
      <c r="E14" s="7" t="s">
        <v>58</v>
      </c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 t="s">
        <v>10</v>
      </c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26" t="s">
        <v>24</v>
      </c>
      <c r="C21" s="27"/>
      <c r="D21" s="28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4400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37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39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16887735.91</v>
      </c>
    </row>
    <row r="36" spans="1:5" x14ac:dyDescent="0.25">
      <c r="A36" s="5" t="s">
        <v>46</v>
      </c>
      <c r="B36" s="653" t="s">
        <v>88</v>
      </c>
      <c r="C36" s="654"/>
      <c r="D36" s="655"/>
      <c r="E36" s="7">
        <v>5667471.0999999996</v>
      </c>
    </row>
    <row r="37" spans="1:5" x14ac:dyDescent="0.25">
      <c r="A37" s="5"/>
      <c r="B37" s="644" t="s">
        <v>89</v>
      </c>
      <c r="C37" s="645"/>
      <c r="D37" s="646"/>
      <c r="E37" s="16">
        <v>21859.41</v>
      </c>
    </row>
    <row r="38" spans="1:5" x14ac:dyDescent="0.25">
      <c r="A38" s="5"/>
      <c r="B38" s="644" t="s">
        <v>90</v>
      </c>
      <c r="C38" s="645"/>
      <c r="D38" s="646"/>
      <c r="E38" s="7">
        <v>75700.84</v>
      </c>
    </row>
    <row r="39" spans="1:5" x14ac:dyDescent="0.25">
      <c r="A39" s="5"/>
      <c r="B39" s="647" t="s">
        <v>91</v>
      </c>
      <c r="C39" s="648"/>
      <c r="D39" s="649"/>
      <c r="E39" s="16">
        <v>346977.5</v>
      </c>
    </row>
    <row r="40" spans="1:5" x14ac:dyDescent="0.25">
      <c r="A40" s="5"/>
      <c r="B40" s="644" t="s">
        <v>92</v>
      </c>
      <c r="C40" s="645"/>
      <c r="D40" s="646"/>
      <c r="E40" s="7">
        <v>451467.27</v>
      </c>
    </row>
    <row r="41" spans="1:5" x14ac:dyDescent="0.25">
      <c r="A41" s="5"/>
      <c r="B41" s="644" t="s">
        <v>93</v>
      </c>
      <c r="C41" s="645"/>
      <c r="D41" s="646"/>
      <c r="E41" s="7">
        <v>4771466.08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94</v>
      </c>
      <c r="C52" s="698"/>
      <c r="D52" s="699"/>
      <c r="E52" s="15">
        <f>-E36+E35</f>
        <v>11220264.810000001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9" workbookViewId="0">
      <selection activeCell="B45" sqref="B45:D45"/>
    </sheetView>
  </sheetViews>
  <sheetFormatPr defaultRowHeight="15" x14ac:dyDescent="0.25"/>
  <cols>
    <col min="3" max="3" width="14.85546875" customWidth="1"/>
    <col min="4" max="4" width="22.5703125" customWidth="1"/>
    <col min="5" max="5" width="32.57031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79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80</v>
      </c>
      <c r="C5" s="654"/>
      <c r="D5" s="655"/>
      <c r="E5" s="6">
        <v>16927840.219999999</v>
      </c>
    </row>
    <row r="6" spans="1:5" x14ac:dyDescent="0.25">
      <c r="A6" s="5" t="s">
        <v>7</v>
      </c>
      <c r="B6" s="653" t="s">
        <v>81</v>
      </c>
      <c r="C6" s="654"/>
      <c r="D6" s="655"/>
      <c r="E6" s="7">
        <v>550</v>
      </c>
    </row>
    <row r="7" spans="1:5" x14ac:dyDescent="0.25">
      <c r="A7" s="8">
        <v>2.1</v>
      </c>
      <c r="B7" s="644" t="s">
        <v>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17</v>
      </c>
      <c r="C14" s="645"/>
      <c r="D14" s="646"/>
      <c r="E14" s="7" t="s">
        <v>58</v>
      </c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 t="s">
        <v>10</v>
      </c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23" t="s">
        <v>24</v>
      </c>
      <c r="C21" s="24"/>
      <c r="D21" s="25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550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37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39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16928390.219999999</v>
      </c>
    </row>
    <row r="36" spans="1:5" x14ac:dyDescent="0.25">
      <c r="A36" s="5" t="s">
        <v>46</v>
      </c>
      <c r="B36" s="653" t="s">
        <v>82</v>
      </c>
      <c r="C36" s="654"/>
      <c r="D36" s="655"/>
      <c r="E36" s="7">
        <v>45054.31</v>
      </c>
    </row>
    <row r="37" spans="1:5" x14ac:dyDescent="0.25">
      <c r="A37" s="5"/>
      <c r="B37" s="644" t="s">
        <v>83</v>
      </c>
      <c r="C37" s="645"/>
      <c r="D37" s="646"/>
      <c r="E37" s="16">
        <v>45054.31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84</v>
      </c>
      <c r="C52" s="698"/>
      <c r="D52" s="699"/>
      <c r="E52" s="15">
        <f>-E36+E35</f>
        <v>16883335.91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0" workbookViewId="0">
      <selection activeCell="J13" sqref="J13"/>
    </sheetView>
  </sheetViews>
  <sheetFormatPr defaultRowHeight="15" x14ac:dyDescent="0.25"/>
  <cols>
    <col min="3" max="3" width="17.5703125" customWidth="1"/>
    <col min="4" max="4" width="31.28515625" customWidth="1"/>
    <col min="5" max="5" width="42.5703125" customWidth="1"/>
  </cols>
  <sheetData>
    <row r="1" spans="1:5" x14ac:dyDescent="0.25">
      <c r="A1" t="s">
        <v>10</v>
      </c>
    </row>
    <row r="2" spans="1:5" x14ac:dyDescent="0.25">
      <c r="A2" s="662" t="s">
        <v>0</v>
      </c>
      <c r="B2" s="663"/>
      <c r="C2" s="1" t="s">
        <v>69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70</v>
      </c>
      <c r="C5" s="654"/>
      <c r="D5" s="655"/>
      <c r="E5" s="6">
        <v>21095189.210000001</v>
      </c>
    </row>
    <row r="6" spans="1:5" x14ac:dyDescent="0.25">
      <c r="A6" s="5" t="s">
        <v>7</v>
      </c>
      <c r="B6" s="653" t="s">
        <v>71</v>
      </c>
      <c r="C6" s="654"/>
      <c r="D6" s="655"/>
      <c r="E6" s="7">
        <v>900</v>
      </c>
    </row>
    <row r="7" spans="1:5" x14ac:dyDescent="0.25">
      <c r="A7" s="8">
        <v>2.1</v>
      </c>
      <c r="B7" s="644" t="s">
        <v>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17</v>
      </c>
      <c r="C14" s="645"/>
      <c r="D14" s="646"/>
      <c r="E14" s="7" t="s">
        <v>58</v>
      </c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 t="s">
        <v>10</v>
      </c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20" t="s">
        <v>24</v>
      </c>
      <c r="C21" s="21"/>
      <c r="D21" s="22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900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37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39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21096089.210000001</v>
      </c>
    </row>
    <row r="36" spans="1:5" x14ac:dyDescent="0.25">
      <c r="A36" s="5" t="s">
        <v>46</v>
      </c>
      <c r="B36" s="653" t="s">
        <v>72</v>
      </c>
      <c r="C36" s="654"/>
      <c r="D36" s="655"/>
      <c r="E36" s="7">
        <v>4168248.99</v>
      </c>
    </row>
    <row r="37" spans="1:5" x14ac:dyDescent="0.25">
      <c r="A37" s="5"/>
      <c r="B37" s="644" t="s">
        <v>73</v>
      </c>
      <c r="C37" s="645"/>
      <c r="D37" s="646"/>
      <c r="E37" s="16">
        <v>3161177.08</v>
      </c>
    </row>
    <row r="38" spans="1:5" x14ac:dyDescent="0.25">
      <c r="A38" s="5"/>
      <c r="B38" s="644" t="s">
        <v>74</v>
      </c>
      <c r="C38" s="645"/>
      <c r="D38" s="646"/>
      <c r="E38" s="7">
        <v>887195.95</v>
      </c>
    </row>
    <row r="39" spans="1:5" x14ac:dyDescent="0.25">
      <c r="A39" s="5"/>
      <c r="B39" s="647" t="s">
        <v>75</v>
      </c>
      <c r="C39" s="648"/>
      <c r="D39" s="649"/>
      <c r="E39" s="16">
        <v>115170</v>
      </c>
    </row>
    <row r="40" spans="1:5" x14ac:dyDescent="0.25">
      <c r="A40" s="5"/>
      <c r="B40" s="644" t="s">
        <v>76</v>
      </c>
      <c r="C40" s="645"/>
      <c r="D40" s="646"/>
      <c r="E40" s="7">
        <v>3021.72</v>
      </c>
    </row>
    <row r="41" spans="1:5" x14ac:dyDescent="0.25">
      <c r="A41" s="5"/>
      <c r="B41" s="644" t="s">
        <v>77</v>
      </c>
      <c r="C41" s="645"/>
      <c r="D41" s="646"/>
      <c r="E41" s="7">
        <v>1684.24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78</v>
      </c>
      <c r="C52" s="698"/>
      <c r="D52" s="699"/>
      <c r="E52" s="15">
        <f>-E36+E35</f>
        <v>16927840.219999999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8" workbookViewId="0">
      <selection activeCell="H12" sqref="H12"/>
    </sheetView>
  </sheetViews>
  <sheetFormatPr defaultRowHeight="15" x14ac:dyDescent="0.25"/>
  <cols>
    <col min="3" max="3" width="18.85546875" customWidth="1"/>
    <col min="4" max="4" width="27.5703125" customWidth="1"/>
    <col min="5" max="5" width="39.5703125" customWidth="1"/>
  </cols>
  <sheetData>
    <row r="1" spans="1:5" x14ac:dyDescent="0.25">
      <c r="A1">
        <f ca="1">A1:E52</f>
        <v>0</v>
      </c>
    </row>
    <row r="2" spans="1:5" x14ac:dyDescent="0.25">
      <c r="A2" s="662" t="s">
        <v>0</v>
      </c>
      <c r="B2" s="663"/>
      <c r="C2" s="1" t="s">
        <v>63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64</v>
      </c>
      <c r="C5" s="654"/>
      <c r="D5" s="655"/>
      <c r="E5" s="6">
        <v>31274260.93</v>
      </c>
    </row>
    <row r="6" spans="1:5" x14ac:dyDescent="0.25">
      <c r="A6" s="5" t="s">
        <v>7</v>
      </c>
      <c r="B6" s="653" t="s">
        <v>65</v>
      </c>
      <c r="C6" s="654"/>
      <c r="D6" s="655"/>
      <c r="E6" s="7">
        <v>3200</v>
      </c>
    </row>
    <row r="7" spans="1:5" x14ac:dyDescent="0.25">
      <c r="A7" s="8">
        <v>2.1</v>
      </c>
      <c r="B7" s="644" t="s">
        <v>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17</v>
      </c>
      <c r="C14" s="645"/>
      <c r="D14" s="646"/>
      <c r="E14" s="7" t="s">
        <v>58</v>
      </c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 t="s">
        <v>10</v>
      </c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17" t="s">
        <v>24</v>
      </c>
      <c r="C21" s="18"/>
      <c r="D21" s="19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3200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37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39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31277460.93</v>
      </c>
    </row>
    <row r="36" spans="1:5" x14ac:dyDescent="0.25">
      <c r="A36" s="5" t="s">
        <v>46</v>
      </c>
      <c r="B36" s="653" t="s">
        <v>66</v>
      </c>
      <c r="C36" s="654"/>
      <c r="D36" s="655"/>
      <c r="E36" s="7">
        <v>10182271.720000001</v>
      </c>
    </row>
    <row r="37" spans="1:5" x14ac:dyDescent="0.25">
      <c r="A37" s="5"/>
      <c r="B37" s="644" t="s">
        <v>67</v>
      </c>
      <c r="C37" s="645"/>
      <c r="D37" s="646"/>
      <c r="E37" s="16">
        <v>10182271.720000001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68</v>
      </c>
      <c r="C52" s="698"/>
      <c r="D52" s="699"/>
      <c r="E52" s="15">
        <f>-E36+E35</f>
        <v>21095189.210000001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topLeftCell="A28" workbookViewId="0">
      <selection activeCell="H14" sqref="H14"/>
    </sheetView>
  </sheetViews>
  <sheetFormatPr defaultRowHeight="15" x14ac:dyDescent="0.25"/>
  <cols>
    <col min="2" max="2" width="18.140625" customWidth="1"/>
    <col min="3" max="3" width="16.140625" customWidth="1"/>
    <col min="4" max="4" width="20.85546875" customWidth="1"/>
    <col min="5" max="5" width="35" customWidth="1"/>
  </cols>
  <sheetData>
    <row r="2" spans="1:5" x14ac:dyDescent="0.25">
      <c r="A2" s="662" t="s">
        <v>0</v>
      </c>
      <c r="B2" s="663"/>
      <c r="C2" s="1" t="s">
        <v>55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56</v>
      </c>
      <c r="C5" s="654"/>
      <c r="D5" s="655"/>
      <c r="E5" s="6">
        <v>36898597.469999999</v>
      </c>
    </row>
    <row r="6" spans="1:5" x14ac:dyDescent="0.25">
      <c r="A6" s="5" t="s">
        <v>7</v>
      </c>
      <c r="B6" s="653" t="s">
        <v>57</v>
      </c>
      <c r="C6" s="654"/>
      <c r="D6" s="655"/>
      <c r="E6" s="7">
        <v>3900</v>
      </c>
    </row>
    <row r="7" spans="1:5" x14ac:dyDescent="0.25">
      <c r="A7" s="8">
        <v>2.1</v>
      </c>
      <c r="B7" s="644" t="s">
        <v>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17</v>
      </c>
      <c r="C14" s="645"/>
      <c r="D14" s="646"/>
      <c r="E14" s="7" t="s">
        <v>58</v>
      </c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 t="s">
        <v>10</v>
      </c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11" t="s">
        <v>24</v>
      </c>
      <c r="C21" s="12"/>
      <c r="D21" s="13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3900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37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39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36902497.469999999</v>
      </c>
    </row>
    <row r="36" spans="1:5" x14ac:dyDescent="0.25">
      <c r="A36" s="5" t="s">
        <v>46</v>
      </c>
      <c r="B36" s="653" t="s">
        <v>59</v>
      </c>
      <c r="C36" s="654"/>
      <c r="D36" s="655"/>
      <c r="E36" s="7">
        <v>5628236.54</v>
      </c>
    </row>
    <row r="37" spans="1:5" x14ac:dyDescent="0.25">
      <c r="A37" s="5"/>
      <c r="B37" s="644" t="s">
        <v>60</v>
      </c>
      <c r="C37" s="645"/>
      <c r="D37" s="646"/>
      <c r="E37" s="16">
        <v>500</v>
      </c>
    </row>
    <row r="38" spans="1:5" x14ac:dyDescent="0.25">
      <c r="A38" s="5"/>
      <c r="B38" s="644" t="s">
        <v>61</v>
      </c>
      <c r="C38" s="645"/>
      <c r="D38" s="646"/>
      <c r="E38" s="7">
        <v>5627736.54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44" t="s">
        <v>10</v>
      </c>
      <c r="C40" s="645"/>
      <c r="D40" s="646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62</v>
      </c>
      <c r="C52" s="698"/>
      <c r="D52" s="699"/>
      <c r="E52" s="15">
        <f>-E36+E35</f>
        <v>31274260.93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topLeftCell="A4" workbookViewId="0">
      <selection activeCell="J16" sqref="J16"/>
    </sheetView>
  </sheetViews>
  <sheetFormatPr defaultRowHeight="15" x14ac:dyDescent="0.25"/>
  <cols>
    <col min="2" max="3" width="18" customWidth="1"/>
    <col min="4" max="4" width="21" customWidth="1"/>
    <col min="5" max="5" width="34.7109375" customWidth="1"/>
  </cols>
  <sheetData>
    <row r="2" spans="1:5" x14ac:dyDescent="0.25">
      <c r="A2" s="662" t="s">
        <v>0</v>
      </c>
      <c r="B2" s="663"/>
      <c r="C2" s="1" t="s">
        <v>1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700" t="s">
        <v>3</v>
      </c>
      <c r="B4" s="701"/>
      <c r="C4" s="701"/>
      <c r="D4" s="701"/>
      <c r="E4" s="4" t="s">
        <v>4</v>
      </c>
    </row>
    <row r="5" spans="1:5" x14ac:dyDescent="0.25">
      <c r="A5" s="5" t="s">
        <v>5</v>
      </c>
      <c r="B5" s="653" t="s">
        <v>6</v>
      </c>
      <c r="C5" s="654"/>
      <c r="D5" s="655"/>
      <c r="E5" s="6">
        <v>39971133.93</v>
      </c>
    </row>
    <row r="6" spans="1:5" x14ac:dyDescent="0.25">
      <c r="A6" s="5" t="s">
        <v>7</v>
      </c>
      <c r="B6" s="653" t="s">
        <v>8</v>
      </c>
      <c r="C6" s="654"/>
      <c r="D6" s="655"/>
      <c r="E6" s="7">
        <v>2520915.13</v>
      </c>
    </row>
    <row r="7" spans="1:5" x14ac:dyDescent="0.25">
      <c r="A7" s="8">
        <v>2.1</v>
      </c>
      <c r="B7" s="644" t="s">
        <v>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8">
        <v>2.4</v>
      </c>
      <c r="B10" s="644" t="s">
        <v>13</v>
      </c>
      <c r="C10" s="645"/>
      <c r="D10" s="646"/>
      <c r="E10" s="7" t="s">
        <v>10</v>
      </c>
    </row>
    <row r="11" spans="1:5" x14ac:dyDescent="0.25">
      <c r="A11" s="8">
        <v>2.5</v>
      </c>
      <c r="B11" s="644" t="s">
        <v>14</v>
      </c>
      <c r="C11" s="645"/>
      <c r="D11" s="646"/>
      <c r="E11" s="7" t="s">
        <v>10</v>
      </c>
    </row>
    <row r="12" spans="1:5" x14ac:dyDescent="0.25">
      <c r="A12" s="8">
        <v>2.6</v>
      </c>
      <c r="B12" s="644" t="s">
        <v>15</v>
      </c>
      <c r="C12" s="645"/>
      <c r="D12" s="646"/>
      <c r="E12" s="7"/>
    </row>
    <row r="13" spans="1:5" x14ac:dyDescent="0.25">
      <c r="A13" s="8">
        <v>2.7</v>
      </c>
      <c r="B13" s="644" t="s">
        <v>16</v>
      </c>
      <c r="C13" s="645"/>
      <c r="D13" s="646"/>
      <c r="E13" s="7"/>
    </row>
    <row r="14" spans="1:5" x14ac:dyDescent="0.25">
      <c r="A14" s="8">
        <v>2.8</v>
      </c>
      <c r="B14" s="644" t="s">
        <v>17</v>
      </c>
      <c r="C14" s="645"/>
      <c r="D14" s="646"/>
      <c r="E14" s="7">
        <v>2520915.13</v>
      </c>
    </row>
    <row r="15" spans="1:5" x14ac:dyDescent="0.25">
      <c r="A15" s="8">
        <v>2.9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2.1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2.12</v>
      </c>
      <c r="B18" s="644" t="s">
        <v>21</v>
      </c>
      <c r="C18" s="645"/>
      <c r="D18" s="646"/>
      <c r="E18" s="7" t="s">
        <v>10</v>
      </c>
    </row>
    <row r="19" spans="1:5" x14ac:dyDescent="0.25">
      <c r="A19" s="8">
        <v>2.13</v>
      </c>
      <c r="B19" s="644" t="s">
        <v>22</v>
      </c>
      <c r="C19" s="645"/>
      <c r="D19" s="646"/>
      <c r="E19" s="7" t="s">
        <v>10</v>
      </c>
    </row>
    <row r="20" spans="1:5" x14ac:dyDescent="0.25">
      <c r="A20" s="8">
        <v>2.14</v>
      </c>
      <c r="B20" s="659" t="s">
        <v>23</v>
      </c>
      <c r="C20" s="660"/>
      <c r="D20" s="661"/>
      <c r="E20" s="7" t="s">
        <v>10</v>
      </c>
    </row>
    <row r="21" spans="1:5" x14ac:dyDescent="0.25">
      <c r="A21" s="8">
        <v>2.15</v>
      </c>
      <c r="B21" s="11" t="s">
        <v>24</v>
      </c>
      <c r="C21" s="12"/>
      <c r="D21" s="13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 t="s">
        <v>10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28</v>
      </c>
      <c r="C25" s="645"/>
      <c r="D25" s="646"/>
      <c r="E25" s="7"/>
    </row>
    <row r="26" spans="1:5" x14ac:dyDescent="0.25">
      <c r="A26" s="8">
        <v>2.19</v>
      </c>
      <c r="B26" s="644" t="s">
        <v>29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32</v>
      </c>
      <c r="C28" s="645"/>
      <c r="D28" s="646"/>
      <c r="E28" s="7"/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35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37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39</v>
      </c>
      <c r="C32" s="645"/>
      <c r="D32" s="646"/>
      <c r="E32" s="7"/>
    </row>
    <row r="33" spans="1:5" x14ac:dyDescent="0.25">
      <c r="A33" s="9" t="s">
        <v>40</v>
      </c>
      <c r="B33" s="644" t="s">
        <v>41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42492049.060000002</v>
      </c>
    </row>
    <row r="36" spans="1:5" x14ac:dyDescent="0.25">
      <c r="A36" s="5" t="s">
        <v>46</v>
      </c>
      <c r="B36" s="653" t="s">
        <v>47</v>
      </c>
      <c r="C36" s="654"/>
      <c r="D36" s="655"/>
      <c r="E36" s="7">
        <v>5593451.5899999999</v>
      </c>
    </row>
    <row r="37" spans="1:5" x14ac:dyDescent="0.25">
      <c r="A37" s="5"/>
      <c r="B37" s="644" t="s">
        <v>48</v>
      </c>
      <c r="C37" s="645"/>
      <c r="D37" s="646"/>
      <c r="E37" s="16">
        <v>2990</v>
      </c>
    </row>
    <row r="38" spans="1:5" x14ac:dyDescent="0.25">
      <c r="A38" s="5"/>
      <c r="B38" s="644" t="s">
        <v>49</v>
      </c>
      <c r="C38" s="645"/>
      <c r="D38" s="646"/>
      <c r="E38" s="7">
        <v>335016</v>
      </c>
    </row>
    <row r="39" spans="1:5" x14ac:dyDescent="0.25">
      <c r="A39" s="5"/>
      <c r="B39" s="647" t="s">
        <v>50</v>
      </c>
      <c r="C39" s="648"/>
      <c r="D39" s="649"/>
      <c r="E39" s="16">
        <v>2998400.11</v>
      </c>
    </row>
    <row r="40" spans="1:5" x14ac:dyDescent="0.25">
      <c r="A40" s="5"/>
      <c r="B40" s="644" t="s">
        <v>51</v>
      </c>
      <c r="C40" s="645"/>
      <c r="D40" s="646"/>
      <c r="E40" s="7">
        <v>266011.59999999998</v>
      </c>
    </row>
    <row r="41" spans="1:5" x14ac:dyDescent="0.25">
      <c r="A41" s="5"/>
      <c r="B41" s="644" t="s">
        <v>52</v>
      </c>
      <c r="C41" s="645"/>
      <c r="D41" s="646"/>
      <c r="E41" s="7">
        <v>1441105.66</v>
      </c>
    </row>
    <row r="42" spans="1:5" x14ac:dyDescent="0.25">
      <c r="A42" s="5"/>
      <c r="B42" s="644" t="s">
        <v>53</v>
      </c>
      <c r="C42" s="645"/>
      <c r="D42" s="646"/>
      <c r="E42" s="7">
        <v>549928.22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/>
      <c r="C51" s="639"/>
      <c r="D51" s="640"/>
      <c r="E51" s="7"/>
    </row>
    <row r="52" spans="1:5" x14ac:dyDescent="0.25">
      <c r="A52" s="5" t="s">
        <v>10</v>
      </c>
      <c r="B52" s="697" t="s">
        <v>54</v>
      </c>
      <c r="C52" s="698"/>
      <c r="D52" s="699"/>
      <c r="E52" s="15">
        <f>-E36+E35</f>
        <v>36898597.469999999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8" workbookViewId="0">
      <selection activeCell="I48" sqref="I48"/>
    </sheetView>
  </sheetViews>
  <sheetFormatPr defaultRowHeight="15" x14ac:dyDescent="0.25"/>
  <cols>
    <col min="2" max="2" width="18.140625" customWidth="1"/>
    <col min="3" max="3" width="16" customWidth="1"/>
    <col min="4" max="4" width="16.85546875" customWidth="1"/>
    <col min="5" max="5" width="27.28515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1661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1662</v>
      </c>
      <c r="C5" s="654"/>
      <c r="D5" s="655"/>
      <c r="E5" s="6">
        <v>5841732.1399999997</v>
      </c>
    </row>
    <row r="6" spans="1:5" x14ac:dyDescent="0.25">
      <c r="A6" s="5" t="s">
        <v>7</v>
      </c>
      <c r="B6" s="668" t="s">
        <v>1663</v>
      </c>
      <c r="C6" s="669"/>
      <c r="D6" s="670"/>
      <c r="E6" s="306">
        <v>2727208.72</v>
      </c>
    </row>
    <row r="7" spans="1:5" x14ac:dyDescent="0.25">
      <c r="A7" s="8">
        <v>2.1</v>
      </c>
      <c r="B7" s="644" t="s">
        <v>1601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58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1654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84" t="s">
        <v>24</v>
      </c>
      <c r="C21" s="585"/>
      <c r="D21" s="586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3850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1664</v>
      </c>
      <c r="C26" s="645"/>
      <c r="D26" s="646"/>
      <c r="E26" s="7">
        <v>2723358.7200000002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1639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1602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1603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8568940.8599999994</v>
      </c>
    </row>
    <row r="36" spans="1:5" x14ac:dyDescent="0.25">
      <c r="A36" s="5" t="s">
        <v>46</v>
      </c>
      <c r="B36" s="656" t="s">
        <v>1665</v>
      </c>
      <c r="C36" s="657"/>
      <c r="D36" s="658"/>
      <c r="E36" s="307">
        <v>652023.02</v>
      </c>
    </row>
    <row r="37" spans="1:5" x14ac:dyDescent="0.25">
      <c r="A37" s="5"/>
      <c r="B37" s="644" t="s">
        <v>1666</v>
      </c>
      <c r="C37" s="645"/>
      <c r="D37" s="646"/>
      <c r="E37" s="16">
        <v>652023.02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1667</v>
      </c>
      <c r="C52" s="642"/>
      <c r="D52" s="643"/>
      <c r="E52" s="308">
        <f>-E36+E35</f>
        <v>7916917.8399999999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J13" sqref="J13"/>
    </sheetView>
  </sheetViews>
  <sheetFormatPr defaultRowHeight="15" x14ac:dyDescent="0.25"/>
  <cols>
    <col min="2" max="2" width="17.85546875" customWidth="1"/>
    <col min="3" max="3" width="14.28515625" customWidth="1"/>
    <col min="4" max="4" width="17.28515625" customWidth="1"/>
    <col min="5" max="5" width="23.42578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1651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1652</v>
      </c>
      <c r="C5" s="654"/>
      <c r="D5" s="655"/>
      <c r="E5" s="6">
        <v>9603949.0800000001</v>
      </c>
    </row>
    <row r="6" spans="1:5" x14ac:dyDescent="0.25">
      <c r="A6" s="5" t="s">
        <v>7</v>
      </c>
      <c r="B6" s="668" t="s">
        <v>1653</v>
      </c>
      <c r="C6" s="669"/>
      <c r="D6" s="670"/>
      <c r="E6" s="306">
        <v>655773.02</v>
      </c>
    </row>
    <row r="7" spans="1:5" x14ac:dyDescent="0.25">
      <c r="A7" s="8">
        <v>2.1</v>
      </c>
      <c r="B7" s="644" t="s">
        <v>1601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58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1654</v>
      </c>
      <c r="C19" s="645"/>
      <c r="D19" s="646"/>
      <c r="E19" s="7">
        <v>652023.02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81" t="s">
        <v>24</v>
      </c>
      <c r="C21" s="582"/>
      <c r="D21" s="583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3750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1639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1602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1603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10259722.1</v>
      </c>
    </row>
    <row r="36" spans="1:5" x14ac:dyDescent="0.25">
      <c r="A36" s="5" t="s">
        <v>46</v>
      </c>
      <c r="B36" s="656" t="s">
        <v>1655</v>
      </c>
      <c r="C36" s="657"/>
      <c r="D36" s="658"/>
      <c r="E36" s="307">
        <v>4417989.96</v>
      </c>
    </row>
    <row r="37" spans="1:5" x14ac:dyDescent="0.25">
      <c r="A37" s="5"/>
      <c r="B37" s="644" t="s">
        <v>1656</v>
      </c>
      <c r="C37" s="645"/>
      <c r="D37" s="646"/>
      <c r="E37" s="16">
        <v>931</v>
      </c>
    </row>
    <row r="38" spans="1:5" x14ac:dyDescent="0.25">
      <c r="A38" s="5"/>
      <c r="B38" s="644" t="s">
        <v>1521</v>
      </c>
      <c r="C38" s="645"/>
      <c r="D38" s="646"/>
      <c r="E38" s="7">
        <v>73905.919999999998</v>
      </c>
    </row>
    <row r="39" spans="1:5" x14ac:dyDescent="0.25">
      <c r="A39" s="5"/>
      <c r="B39" s="647" t="s">
        <v>1657</v>
      </c>
      <c r="C39" s="648"/>
      <c r="D39" s="649"/>
      <c r="E39" s="16">
        <v>4096630.26</v>
      </c>
    </row>
    <row r="40" spans="1:5" x14ac:dyDescent="0.25">
      <c r="A40" s="5"/>
      <c r="B40" s="650" t="s">
        <v>1658</v>
      </c>
      <c r="C40" s="651"/>
      <c r="D40" s="652"/>
      <c r="E40" s="7">
        <v>231133.78</v>
      </c>
    </row>
    <row r="41" spans="1:5" x14ac:dyDescent="0.25">
      <c r="A41" s="5"/>
      <c r="B41" s="644" t="s">
        <v>1659</v>
      </c>
      <c r="C41" s="645"/>
      <c r="D41" s="646"/>
      <c r="E41" s="7">
        <v>16320</v>
      </c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1660</v>
      </c>
      <c r="C52" s="642"/>
      <c r="D52" s="643"/>
      <c r="E52" s="308">
        <f>-E36+E35</f>
        <v>5841732.1399999997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6" workbookViewId="0">
      <selection activeCell="J14" sqref="J14"/>
    </sheetView>
  </sheetViews>
  <sheetFormatPr defaultRowHeight="15" x14ac:dyDescent="0.25"/>
  <cols>
    <col min="2" max="2" width="17.28515625" customWidth="1"/>
    <col min="3" max="3" width="19.7109375" customWidth="1"/>
    <col min="4" max="4" width="22.7109375" customWidth="1"/>
    <col min="5" max="5" width="24.5703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1644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1645</v>
      </c>
      <c r="C5" s="654"/>
      <c r="D5" s="655"/>
      <c r="E5" s="6">
        <v>12324810.42</v>
      </c>
    </row>
    <row r="6" spans="1:5" x14ac:dyDescent="0.25">
      <c r="A6" s="5" t="s">
        <v>7</v>
      </c>
      <c r="B6" s="668" t="s">
        <v>1646</v>
      </c>
      <c r="C6" s="669"/>
      <c r="D6" s="670"/>
      <c r="E6" s="306">
        <v>4376691.66</v>
      </c>
    </row>
    <row r="7" spans="1:5" x14ac:dyDescent="0.25">
      <c r="A7" s="8">
        <v>2.1</v>
      </c>
      <c r="B7" s="644" t="s">
        <v>1601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>
        <v>4114583.33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58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>
        <v>259208.33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78" t="s">
        <v>24</v>
      </c>
      <c r="C21" s="579"/>
      <c r="D21" s="580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2900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1639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1602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1603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16701502.08</v>
      </c>
    </row>
    <row r="36" spans="1:5" x14ac:dyDescent="0.25">
      <c r="A36" s="5" t="s">
        <v>46</v>
      </c>
      <c r="B36" s="656" t="s">
        <v>1647</v>
      </c>
      <c r="C36" s="657"/>
      <c r="D36" s="658"/>
      <c r="E36" s="307">
        <v>7097553</v>
      </c>
    </row>
    <row r="37" spans="1:5" x14ac:dyDescent="0.25">
      <c r="A37" s="5"/>
      <c r="B37" s="644" t="s">
        <v>1648</v>
      </c>
      <c r="C37" s="645"/>
      <c r="D37" s="646"/>
      <c r="E37" s="16">
        <v>3697754.66</v>
      </c>
    </row>
    <row r="38" spans="1:5" x14ac:dyDescent="0.25">
      <c r="A38" s="5"/>
      <c r="B38" s="644" t="s">
        <v>1649</v>
      </c>
      <c r="C38" s="645"/>
      <c r="D38" s="646"/>
      <c r="E38" s="7">
        <v>3399798.34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1650</v>
      </c>
      <c r="C52" s="642"/>
      <c r="D52" s="643"/>
      <c r="E52" s="308">
        <f>-E36+E35</f>
        <v>9603949.0800000001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9" workbookViewId="0">
      <selection activeCell="M17" sqref="M17"/>
    </sheetView>
  </sheetViews>
  <sheetFormatPr defaultRowHeight="15" x14ac:dyDescent="0.25"/>
  <cols>
    <col min="2" max="2" width="16.85546875" customWidth="1"/>
    <col min="3" max="3" width="16" customWidth="1"/>
    <col min="4" max="4" width="16.42578125" customWidth="1"/>
    <col min="5" max="5" width="24.28515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1636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1637</v>
      </c>
      <c r="C5" s="654"/>
      <c r="D5" s="655"/>
      <c r="E5" s="6">
        <v>10153123.02</v>
      </c>
    </row>
    <row r="6" spans="1:5" x14ac:dyDescent="0.25">
      <c r="A6" s="5" t="s">
        <v>7</v>
      </c>
      <c r="B6" s="668" t="s">
        <v>1638</v>
      </c>
      <c r="C6" s="669"/>
      <c r="D6" s="670"/>
      <c r="E6" s="306">
        <v>7147826.6699999999</v>
      </c>
    </row>
    <row r="7" spans="1:5" x14ac:dyDescent="0.25">
      <c r="A7" s="8">
        <v>2.1</v>
      </c>
      <c r="B7" s="644" t="s">
        <v>1601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58</v>
      </c>
    </row>
    <row r="11" spans="1:5" x14ac:dyDescent="0.25">
      <c r="A11" s="8">
        <v>2.4</v>
      </c>
      <c r="B11" s="644" t="s">
        <v>13</v>
      </c>
      <c r="C11" s="645"/>
      <c r="D11" s="646"/>
      <c r="E11" s="7">
        <v>7102916.6699999999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75" t="s">
        <v>24</v>
      </c>
      <c r="C21" s="576"/>
      <c r="D21" s="577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2950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1639</v>
      </c>
      <c r="C28" s="645"/>
      <c r="D28" s="646"/>
      <c r="E28" s="7">
        <v>41960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1602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1603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17300949.689999998</v>
      </c>
    </row>
    <row r="36" spans="1:5" x14ac:dyDescent="0.25">
      <c r="A36" s="5" t="s">
        <v>46</v>
      </c>
      <c r="B36" s="656" t="s">
        <v>1640</v>
      </c>
      <c r="C36" s="657"/>
      <c r="D36" s="658"/>
      <c r="E36" s="307">
        <v>4976139.2699999996</v>
      </c>
    </row>
    <row r="37" spans="1:5" x14ac:dyDescent="0.25">
      <c r="A37" s="5"/>
      <c r="B37" s="644" t="s">
        <v>1641</v>
      </c>
      <c r="C37" s="645"/>
      <c r="D37" s="646"/>
      <c r="E37" s="16">
        <v>450</v>
      </c>
    </row>
    <row r="38" spans="1:5" x14ac:dyDescent="0.25">
      <c r="A38" s="5"/>
      <c r="B38" s="644" t="s">
        <v>220</v>
      </c>
      <c r="C38" s="645"/>
      <c r="D38" s="646"/>
      <c r="E38" s="7">
        <v>4040708.33</v>
      </c>
    </row>
    <row r="39" spans="1:5" x14ac:dyDescent="0.25">
      <c r="A39" s="5"/>
      <c r="B39" s="647" t="s">
        <v>1642</v>
      </c>
      <c r="C39" s="648"/>
      <c r="D39" s="649"/>
      <c r="E39" s="16">
        <v>934980.94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1643</v>
      </c>
      <c r="C52" s="642"/>
      <c r="D52" s="643"/>
      <c r="E52" s="308">
        <f>-E36+E35</f>
        <v>12324810.419999998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I10" sqref="I10"/>
    </sheetView>
  </sheetViews>
  <sheetFormatPr defaultRowHeight="15" x14ac:dyDescent="0.25"/>
  <cols>
    <col min="2" max="2" width="17.42578125" customWidth="1"/>
    <col min="3" max="3" width="18.85546875" customWidth="1"/>
    <col min="4" max="4" width="17.7109375" customWidth="1"/>
    <col min="5" max="5" width="25.5703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1611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1612</v>
      </c>
      <c r="C5" s="654"/>
      <c r="D5" s="655"/>
      <c r="E5" s="6">
        <v>5435961.8799999999</v>
      </c>
    </row>
    <row r="6" spans="1:5" x14ac:dyDescent="0.25">
      <c r="A6" s="5" t="s">
        <v>7</v>
      </c>
      <c r="B6" s="668" t="s">
        <v>1613</v>
      </c>
      <c r="C6" s="669"/>
      <c r="D6" s="670"/>
      <c r="E6" s="306">
        <v>4950608.33</v>
      </c>
    </row>
    <row r="7" spans="1:5" x14ac:dyDescent="0.25">
      <c r="A7" s="8">
        <v>2.1</v>
      </c>
      <c r="B7" s="644" t="s">
        <v>1601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58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>
        <v>4040708.33</v>
      </c>
    </row>
    <row r="16" spans="1:5" x14ac:dyDescent="0.25">
      <c r="A16" s="8">
        <v>2.9</v>
      </c>
      <c r="B16" s="644" t="s">
        <v>19</v>
      </c>
      <c r="C16" s="645"/>
      <c r="D16" s="646"/>
      <c r="E16" s="7">
        <v>903750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63" t="s">
        <v>24</v>
      </c>
      <c r="C21" s="564"/>
      <c r="D21" s="565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6150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1602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1603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10386570.210000001</v>
      </c>
    </row>
    <row r="36" spans="1:5" x14ac:dyDescent="0.25">
      <c r="A36" s="5" t="s">
        <v>46</v>
      </c>
      <c r="B36" s="656" t="s">
        <v>1614</v>
      </c>
      <c r="C36" s="657"/>
      <c r="D36" s="658"/>
      <c r="E36" s="307">
        <v>233447.19</v>
      </c>
    </row>
    <row r="37" spans="1:5" x14ac:dyDescent="0.25">
      <c r="A37" s="5"/>
      <c r="B37" s="644" t="s">
        <v>1615</v>
      </c>
      <c r="C37" s="645"/>
      <c r="D37" s="646"/>
      <c r="E37" s="16">
        <v>1000</v>
      </c>
    </row>
    <row r="38" spans="1:5" x14ac:dyDescent="0.25">
      <c r="A38" s="5"/>
      <c r="B38" s="644" t="s">
        <v>1616</v>
      </c>
      <c r="C38" s="645"/>
      <c r="D38" s="646"/>
      <c r="E38" s="7">
        <v>194916.67</v>
      </c>
    </row>
    <row r="39" spans="1:5" x14ac:dyDescent="0.25">
      <c r="A39" s="5"/>
      <c r="B39" s="647" t="s">
        <v>1617</v>
      </c>
      <c r="C39" s="648"/>
      <c r="D39" s="649"/>
      <c r="E39" s="16">
        <v>27828.52</v>
      </c>
    </row>
    <row r="40" spans="1:5" x14ac:dyDescent="0.25">
      <c r="A40" s="5"/>
      <c r="B40" s="650" t="s">
        <v>1618</v>
      </c>
      <c r="C40" s="651"/>
      <c r="D40" s="652"/>
      <c r="E40" s="7">
        <v>9702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1619</v>
      </c>
      <c r="C52" s="642"/>
      <c r="D52" s="643"/>
      <c r="E52" s="308">
        <f>-E36+E35</f>
        <v>10153123.020000001</v>
      </c>
    </row>
    <row r="53" spans="1:5" x14ac:dyDescent="0.25">
      <c r="A53" s="693" t="s">
        <v>1620</v>
      </c>
      <c r="B53" s="694"/>
      <c r="C53" s="694"/>
      <c r="D53" s="694"/>
      <c r="E53" s="566"/>
    </row>
    <row r="54" spans="1:5" x14ac:dyDescent="0.25">
      <c r="A54" s="567" t="s">
        <v>5</v>
      </c>
      <c r="B54" s="671" t="s">
        <v>1612</v>
      </c>
      <c r="C54" s="672"/>
      <c r="D54" s="672"/>
      <c r="E54" s="568">
        <v>2099716.38</v>
      </c>
    </row>
    <row r="55" spans="1:5" x14ac:dyDescent="0.25">
      <c r="A55" s="567" t="s">
        <v>7</v>
      </c>
      <c r="B55" s="695" t="s">
        <v>1621</v>
      </c>
      <c r="C55" s="696"/>
      <c r="D55" s="696"/>
      <c r="E55" s="569">
        <v>295000</v>
      </c>
    </row>
    <row r="56" spans="1:5" x14ac:dyDescent="0.25">
      <c r="A56" s="567"/>
      <c r="B56" s="677" t="s">
        <v>10</v>
      </c>
      <c r="C56" s="678"/>
      <c r="D56" s="679"/>
      <c r="E56" s="570" t="s">
        <v>10</v>
      </c>
    </row>
    <row r="57" spans="1:5" x14ac:dyDescent="0.25">
      <c r="A57" s="567" t="s">
        <v>44</v>
      </c>
      <c r="B57" s="671" t="s">
        <v>1622</v>
      </c>
      <c r="C57" s="672"/>
      <c r="D57" s="672"/>
      <c r="E57" s="568">
        <f>+E55+E54</f>
        <v>2394716.38</v>
      </c>
    </row>
    <row r="58" spans="1:5" x14ac:dyDescent="0.25">
      <c r="A58" s="567" t="s">
        <v>46</v>
      </c>
      <c r="B58" s="680" t="s">
        <v>1623</v>
      </c>
      <c r="C58" s="681"/>
      <c r="D58" s="682"/>
      <c r="E58" s="571">
        <v>401152.13</v>
      </c>
    </row>
    <row r="59" spans="1:5" x14ac:dyDescent="0.25">
      <c r="A59" s="567" t="s">
        <v>10</v>
      </c>
      <c r="B59" s="683" t="s">
        <v>1624</v>
      </c>
      <c r="C59" s="684"/>
      <c r="D59" s="685"/>
      <c r="E59" s="570">
        <v>4320</v>
      </c>
    </row>
    <row r="60" spans="1:5" x14ac:dyDescent="0.25">
      <c r="A60" s="572" t="s">
        <v>10</v>
      </c>
      <c r="B60" s="686" t="s">
        <v>1625</v>
      </c>
      <c r="C60" s="687"/>
      <c r="D60" s="687"/>
      <c r="E60" s="570">
        <v>3716.2</v>
      </c>
    </row>
    <row r="61" spans="1:5" x14ac:dyDescent="0.25">
      <c r="A61" s="567" t="s">
        <v>10</v>
      </c>
      <c r="B61" s="688" t="s">
        <v>1626</v>
      </c>
      <c r="C61" s="689"/>
      <c r="D61" s="690"/>
      <c r="E61" s="570">
        <v>6101.1</v>
      </c>
    </row>
    <row r="62" spans="1:5" x14ac:dyDescent="0.25">
      <c r="A62" s="567" t="s">
        <v>10</v>
      </c>
      <c r="B62" s="691" t="s">
        <v>1627</v>
      </c>
      <c r="C62" s="692"/>
      <c r="D62" s="692"/>
      <c r="E62" s="570">
        <v>13137.4</v>
      </c>
    </row>
    <row r="63" spans="1:5" x14ac:dyDescent="0.25">
      <c r="A63" s="567" t="s">
        <v>10</v>
      </c>
      <c r="B63" s="691" t="s">
        <v>1628</v>
      </c>
      <c r="C63" s="692"/>
      <c r="D63" s="692"/>
      <c r="E63" s="570">
        <v>3018.99</v>
      </c>
    </row>
    <row r="64" spans="1:5" x14ac:dyDescent="0.25">
      <c r="A64" s="567"/>
      <c r="B64" s="691" t="s">
        <v>1629</v>
      </c>
      <c r="C64" s="692"/>
      <c r="D64" s="692"/>
      <c r="E64" s="570">
        <v>6400</v>
      </c>
    </row>
    <row r="65" spans="1:5" x14ac:dyDescent="0.25">
      <c r="A65" s="567"/>
      <c r="B65" s="671" t="s">
        <v>1630</v>
      </c>
      <c r="C65" s="672"/>
      <c r="D65" s="672"/>
      <c r="E65" s="570">
        <v>140550.12</v>
      </c>
    </row>
    <row r="66" spans="1:5" x14ac:dyDescent="0.25">
      <c r="A66" s="567"/>
      <c r="B66" s="671" t="s">
        <v>1631</v>
      </c>
      <c r="C66" s="672"/>
      <c r="D66" s="672"/>
      <c r="E66" s="570">
        <v>1200</v>
      </c>
    </row>
    <row r="67" spans="1:5" x14ac:dyDescent="0.25">
      <c r="A67" s="567"/>
      <c r="B67" s="671" t="s">
        <v>1632</v>
      </c>
      <c r="C67" s="672"/>
      <c r="D67" s="672"/>
      <c r="E67" s="570">
        <v>201000</v>
      </c>
    </row>
    <row r="68" spans="1:5" x14ac:dyDescent="0.25">
      <c r="A68" s="567"/>
      <c r="B68" s="671" t="s">
        <v>1633</v>
      </c>
      <c r="C68" s="672"/>
      <c r="D68" s="673"/>
      <c r="E68" s="573">
        <v>2808.32</v>
      </c>
    </row>
    <row r="69" spans="1:5" x14ac:dyDescent="0.25">
      <c r="A69" s="567"/>
      <c r="B69" s="671" t="s">
        <v>1634</v>
      </c>
      <c r="C69" s="672"/>
      <c r="D69" s="673"/>
      <c r="E69" s="573">
        <v>18900</v>
      </c>
    </row>
    <row r="70" spans="1:5" x14ac:dyDescent="0.25">
      <c r="A70" s="567"/>
      <c r="B70" s="677" t="s">
        <v>10</v>
      </c>
      <c r="C70" s="678"/>
      <c r="D70" s="679"/>
      <c r="E70" s="573" t="s">
        <v>10</v>
      </c>
    </row>
    <row r="71" spans="1:5" x14ac:dyDescent="0.25">
      <c r="A71" s="567"/>
      <c r="B71" s="671" t="s">
        <v>10</v>
      </c>
      <c r="C71" s="672"/>
      <c r="D71" s="673"/>
      <c r="E71" s="573" t="s">
        <v>10</v>
      </c>
    </row>
    <row r="72" spans="1:5" x14ac:dyDescent="0.25">
      <c r="A72" s="567"/>
      <c r="B72" s="671" t="s">
        <v>10</v>
      </c>
      <c r="C72" s="672"/>
      <c r="D72" s="673"/>
      <c r="E72" s="573" t="s">
        <v>10</v>
      </c>
    </row>
    <row r="73" spans="1:5" x14ac:dyDescent="0.25">
      <c r="A73" s="567"/>
      <c r="B73" s="671" t="s">
        <v>10</v>
      </c>
      <c r="C73" s="672"/>
      <c r="D73" s="673"/>
      <c r="E73" s="573" t="s">
        <v>10</v>
      </c>
    </row>
    <row r="74" spans="1:5" x14ac:dyDescent="0.25">
      <c r="A74" s="567"/>
      <c r="B74" s="671" t="s">
        <v>10</v>
      </c>
      <c r="C74" s="672"/>
      <c r="D74" s="673"/>
      <c r="E74" s="573" t="s">
        <v>10</v>
      </c>
    </row>
    <row r="75" spans="1:5" x14ac:dyDescent="0.25">
      <c r="A75" s="567"/>
      <c r="B75" s="671" t="s">
        <v>10</v>
      </c>
      <c r="C75" s="672"/>
      <c r="D75" s="673"/>
      <c r="E75" s="573" t="s">
        <v>10</v>
      </c>
    </row>
    <row r="76" spans="1:5" x14ac:dyDescent="0.25">
      <c r="A76" s="567"/>
      <c r="B76" s="671" t="s">
        <v>10</v>
      </c>
      <c r="C76" s="672"/>
      <c r="D76" s="673"/>
      <c r="E76" s="573" t="s">
        <v>10</v>
      </c>
    </row>
    <row r="77" spans="1:5" x14ac:dyDescent="0.25">
      <c r="A77" s="567"/>
      <c r="B77" s="671" t="s">
        <v>10</v>
      </c>
      <c r="C77" s="672"/>
      <c r="D77" s="673"/>
      <c r="E77" s="573" t="s">
        <v>10</v>
      </c>
    </row>
    <row r="78" spans="1:5" x14ac:dyDescent="0.25">
      <c r="A78" s="567"/>
      <c r="B78" s="674" t="s">
        <v>1635</v>
      </c>
      <c r="C78" s="675"/>
      <c r="D78" s="676"/>
      <c r="E78" s="574">
        <f>-E58+E57</f>
        <v>1993564.25</v>
      </c>
    </row>
  </sheetData>
  <mergeCells count="76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6:D56"/>
    <mergeCell ref="B45:D45"/>
    <mergeCell ref="B46:D46"/>
    <mergeCell ref="B47:D47"/>
    <mergeCell ref="B48:D48"/>
    <mergeCell ref="B49:D49"/>
    <mergeCell ref="B50:D50"/>
    <mergeCell ref="B51:D51"/>
    <mergeCell ref="B52:D52"/>
    <mergeCell ref="A53:D53"/>
    <mergeCell ref="B54:D54"/>
    <mergeCell ref="B55:D55"/>
    <mergeCell ref="B68:D68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75:D75"/>
    <mergeCell ref="B76:D76"/>
    <mergeCell ref="B77:D77"/>
    <mergeCell ref="B78:D78"/>
    <mergeCell ref="B69:D69"/>
    <mergeCell ref="B70:D70"/>
    <mergeCell ref="B71:D71"/>
    <mergeCell ref="B72:D72"/>
    <mergeCell ref="B73:D73"/>
    <mergeCell ref="B74:D7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H12" sqref="H12"/>
    </sheetView>
  </sheetViews>
  <sheetFormatPr defaultRowHeight="15" x14ac:dyDescent="0.25"/>
  <cols>
    <col min="2" max="2" width="20.7109375" customWidth="1"/>
    <col min="3" max="4" width="17" customWidth="1"/>
    <col min="5" max="5" width="21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1598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1599</v>
      </c>
      <c r="C5" s="654"/>
      <c r="D5" s="655"/>
      <c r="E5" s="6">
        <v>8338301.1100000003</v>
      </c>
    </row>
    <row r="6" spans="1:5" x14ac:dyDescent="0.25">
      <c r="A6" s="5" t="s">
        <v>7</v>
      </c>
      <c r="B6" s="668" t="s">
        <v>1600</v>
      </c>
      <c r="C6" s="669"/>
      <c r="D6" s="670"/>
      <c r="E6" s="306">
        <v>25721903.199999999</v>
      </c>
    </row>
    <row r="7" spans="1:5" x14ac:dyDescent="0.25">
      <c r="A7" s="8">
        <v>2.1</v>
      </c>
      <c r="B7" s="644" t="s">
        <v>1601</v>
      </c>
      <c r="C7" s="645"/>
      <c r="D7" s="646"/>
      <c r="E7" s="7">
        <v>24559779.280000001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>
        <v>194916.67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60" t="s">
        <v>24</v>
      </c>
      <c r="C21" s="561"/>
      <c r="D21" s="562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3600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1602</v>
      </c>
      <c r="C30" s="645"/>
      <c r="D30" s="646"/>
      <c r="E30" s="7">
        <v>935778.73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1603</v>
      </c>
      <c r="C33" s="645"/>
      <c r="D33" s="646"/>
      <c r="E33" s="7">
        <v>27828.52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34060204.310000002</v>
      </c>
    </row>
    <row r="36" spans="1:5" x14ac:dyDescent="0.25">
      <c r="A36" s="5" t="s">
        <v>46</v>
      </c>
      <c r="B36" s="656" t="s">
        <v>1604</v>
      </c>
      <c r="C36" s="657"/>
      <c r="D36" s="658"/>
      <c r="E36" s="307">
        <v>28624242.43</v>
      </c>
    </row>
    <row r="37" spans="1:5" x14ac:dyDescent="0.25">
      <c r="A37" s="5"/>
      <c r="B37" s="644" t="s">
        <v>1605</v>
      </c>
      <c r="C37" s="645"/>
      <c r="D37" s="646"/>
      <c r="E37" s="16">
        <v>25495558.010000002</v>
      </c>
    </row>
    <row r="38" spans="1:5" x14ac:dyDescent="0.25">
      <c r="A38" s="5"/>
      <c r="B38" s="644" t="s">
        <v>1606</v>
      </c>
      <c r="C38" s="645"/>
      <c r="D38" s="646"/>
      <c r="E38" s="7">
        <v>2774005.69</v>
      </c>
    </row>
    <row r="39" spans="1:5" x14ac:dyDescent="0.25">
      <c r="A39" s="5"/>
      <c r="B39" s="647" t="s">
        <v>1607</v>
      </c>
      <c r="C39" s="648"/>
      <c r="D39" s="649"/>
      <c r="E39" s="16">
        <v>276898.73</v>
      </c>
    </row>
    <row r="40" spans="1:5" x14ac:dyDescent="0.25">
      <c r="A40" s="5"/>
      <c r="B40" s="650" t="s">
        <v>1608</v>
      </c>
      <c r="C40" s="651"/>
      <c r="D40" s="652"/>
      <c r="E40" s="7">
        <v>35820</v>
      </c>
    </row>
    <row r="41" spans="1:5" x14ac:dyDescent="0.25">
      <c r="A41" s="5"/>
      <c r="B41" s="644" t="s">
        <v>1609</v>
      </c>
      <c r="C41" s="645"/>
      <c r="D41" s="646"/>
      <c r="E41" s="7">
        <v>41960</v>
      </c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1610</v>
      </c>
      <c r="C52" s="642"/>
      <c r="D52" s="643"/>
      <c r="E52" s="308">
        <f>-E36+E35</f>
        <v>5435961.8800000027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E47" sqref="E47"/>
    </sheetView>
  </sheetViews>
  <sheetFormatPr defaultRowHeight="15" x14ac:dyDescent="0.25"/>
  <cols>
    <col min="3" max="3" width="12.7109375" customWidth="1"/>
    <col min="4" max="4" width="21.28515625" customWidth="1"/>
    <col min="5" max="5" width="27.28515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1593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1594</v>
      </c>
      <c r="C5" s="654"/>
      <c r="D5" s="655"/>
      <c r="E5" s="6">
        <v>5105284.4400000004</v>
      </c>
    </row>
    <row r="6" spans="1:5" x14ac:dyDescent="0.25">
      <c r="A6" s="5" t="s">
        <v>7</v>
      </c>
      <c r="B6" s="668" t="s">
        <v>1595</v>
      </c>
      <c r="C6" s="669"/>
      <c r="D6" s="670"/>
      <c r="E6" s="306">
        <v>3233016.67</v>
      </c>
    </row>
    <row r="7" spans="1:5" x14ac:dyDescent="0.25">
      <c r="A7" s="8">
        <v>2.1</v>
      </c>
      <c r="B7" s="644" t="s">
        <v>1518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>
        <v>3229916.67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57" t="s">
        <v>24</v>
      </c>
      <c r="C21" s="558"/>
      <c r="D21" s="559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3100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1519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1571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8338301.1100000003</v>
      </c>
    </row>
    <row r="36" spans="1:5" x14ac:dyDescent="0.25">
      <c r="A36" s="5" t="s">
        <v>46</v>
      </c>
      <c r="B36" s="656" t="s">
        <v>1596</v>
      </c>
      <c r="C36" s="657"/>
      <c r="D36" s="658"/>
      <c r="E36" s="307"/>
    </row>
    <row r="37" spans="1:5" x14ac:dyDescent="0.25">
      <c r="A37" s="5"/>
      <c r="B37" s="644"/>
      <c r="C37" s="645"/>
      <c r="D37" s="646"/>
      <c r="E37" s="16"/>
    </row>
    <row r="38" spans="1:5" x14ac:dyDescent="0.25">
      <c r="A38" s="5"/>
      <c r="B38" s="644"/>
      <c r="C38" s="645"/>
      <c r="D38" s="646"/>
      <c r="E38" s="7"/>
    </row>
    <row r="39" spans="1:5" x14ac:dyDescent="0.25">
      <c r="A39" s="5"/>
      <c r="B39" s="647"/>
      <c r="C39" s="648"/>
      <c r="D39" s="649"/>
      <c r="E39" s="16"/>
    </row>
    <row r="40" spans="1:5" x14ac:dyDescent="0.25">
      <c r="A40" s="5"/>
      <c r="B40" s="650"/>
      <c r="C40" s="651"/>
      <c r="D40" s="652"/>
      <c r="E40" s="7"/>
    </row>
    <row r="41" spans="1:5" x14ac:dyDescent="0.25">
      <c r="A41" s="5"/>
      <c r="B41" s="644"/>
      <c r="C41" s="645"/>
      <c r="D41" s="646"/>
      <c r="E41" s="7"/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1597</v>
      </c>
      <c r="C52" s="642"/>
      <c r="D52" s="643"/>
      <c r="E52" s="308">
        <f>-E36+E35</f>
        <v>8338301.1100000003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2" sqref="J12"/>
    </sheetView>
  </sheetViews>
  <sheetFormatPr defaultRowHeight="15" x14ac:dyDescent="0.25"/>
  <cols>
    <col min="2" max="2" width="20.140625" customWidth="1"/>
    <col min="3" max="3" width="16" customWidth="1"/>
    <col min="4" max="4" width="15.42578125" customWidth="1"/>
    <col min="5" max="5" width="25.42578125" customWidth="1"/>
  </cols>
  <sheetData>
    <row r="2" spans="1:5" x14ac:dyDescent="0.25">
      <c r="A2" t="s">
        <v>10</v>
      </c>
      <c r="B2" s="305" t="s">
        <v>865</v>
      </c>
      <c r="C2" s="305"/>
      <c r="D2" s="305"/>
      <c r="E2" s="305"/>
    </row>
    <row r="3" spans="1:5" x14ac:dyDescent="0.25">
      <c r="A3" s="662" t="s">
        <v>0</v>
      </c>
      <c r="B3" s="663"/>
      <c r="C3" s="1" t="s">
        <v>1808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666" t="s">
        <v>867</v>
      </c>
      <c r="B5" s="667"/>
      <c r="C5" s="667"/>
      <c r="D5" s="667"/>
      <c r="E5" s="4" t="s">
        <v>868</v>
      </c>
    </row>
    <row r="6" spans="1:5" x14ac:dyDescent="0.25">
      <c r="A6" s="5" t="s">
        <v>5</v>
      </c>
      <c r="B6" s="653" t="s">
        <v>1809</v>
      </c>
      <c r="C6" s="654"/>
      <c r="D6" s="655"/>
      <c r="E6" s="6">
        <v>19771818.98</v>
      </c>
    </row>
    <row r="7" spans="1:5" x14ac:dyDescent="0.25">
      <c r="A7" s="5" t="s">
        <v>7</v>
      </c>
      <c r="B7" s="668" t="s">
        <v>1810</v>
      </c>
      <c r="C7" s="669"/>
      <c r="D7" s="670"/>
      <c r="E7" s="306">
        <v>2602868.17</v>
      </c>
    </row>
    <row r="8" spans="1:5" x14ac:dyDescent="0.25">
      <c r="A8" s="8">
        <v>2.1</v>
      </c>
      <c r="B8" s="644" t="s">
        <v>1785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>
        <v>259208.33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1691</v>
      </c>
      <c r="C15" s="645"/>
      <c r="D15" s="646"/>
      <c r="E15" s="7" t="s">
        <v>10</v>
      </c>
    </row>
    <row r="16" spans="1:5" x14ac:dyDescent="0.25">
      <c r="A16" s="8">
        <v>2.8</v>
      </c>
      <c r="B16" s="644" t="s">
        <v>18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19</v>
      </c>
      <c r="C17" s="645"/>
      <c r="D17" s="646"/>
      <c r="E17" s="7" t="s">
        <v>10</v>
      </c>
    </row>
    <row r="18" spans="1:5" x14ac:dyDescent="0.25">
      <c r="A18" s="10">
        <v>2.1</v>
      </c>
      <c r="B18" s="644" t="s">
        <v>20</v>
      </c>
      <c r="C18" s="645"/>
      <c r="D18" s="646"/>
      <c r="E18" s="7" t="s">
        <v>10</v>
      </c>
    </row>
    <row r="19" spans="1:5" x14ac:dyDescent="0.25">
      <c r="A19" s="8">
        <v>2.11</v>
      </c>
      <c r="B19" s="644" t="s">
        <v>21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1763</v>
      </c>
      <c r="C20" s="645"/>
      <c r="D20" s="646"/>
      <c r="E20" s="7" t="s">
        <v>10</v>
      </c>
    </row>
    <row r="21" spans="1:5" x14ac:dyDescent="0.25">
      <c r="A21" s="8">
        <v>2.13</v>
      </c>
      <c r="B21" s="659" t="s">
        <v>1728</v>
      </c>
      <c r="C21" s="660"/>
      <c r="D21" s="661"/>
      <c r="E21" s="7" t="s">
        <v>10</v>
      </c>
    </row>
    <row r="22" spans="1:5" x14ac:dyDescent="0.25">
      <c r="A22" s="8">
        <v>2.14</v>
      </c>
      <c r="B22" s="629" t="s">
        <v>24</v>
      </c>
      <c r="C22" s="630"/>
      <c r="D22" s="631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5150</v>
      </c>
    </row>
    <row r="24" spans="1:5" x14ac:dyDescent="0.25">
      <c r="A24" s="8">
        <v>2.16</v>
      </c>
      <c r="B24" s="644" t="s">
        <v>1110</v>
      </c>
      <c r="C24" s="645"/>
      <c r="D24" s="646"/>
      <c r="E24" s="7"/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1811</v>
      </c>
      <c r="C27" s="645"/>
      <c r="D27" s="646"/>
      <c r="E27" s="7">
        <v>2338509.84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1639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1375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1786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1375</v>
      </c>
      <c r="C32" s="645"/>
      <c r="D32" s="646"/>
      <c r="E32" s="7"/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1787</v>
      </c>
      <c r="C34" s="645"/>
      <c r="D34" s="646"/>
      <c r="E34" s="7" t="s">
        <v>10</v>
      </c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+E7+E6</f>
        <v>22374687.149999999</v>
      </c>
    </row>
    <row r="37" spans="1:5" x14ac:dyDescent="0.25">
      <c r="A37" s="5" t="s">
        <v>46</v>
      </c>
      <c r="B37" s="656" t="s">
        <v>1812</v>
      </c>
      <c r="C37" s="657"/>
      <c r="D37" s="658"/>
      <c r="E37" s="307">
        <v>10831926.48</v>
      </c>
    </row>
    <row r="38" spans="1:5" x14ac:dyDescent="0.25">
      <c r="A38" s="5"/>
      <c r="B38" s="644" t="s">
        <v>1813</v>
      </c>
      <c r="C38" s="645"/>
      <c r="D38" s="646"/>
      <c r="E38" s="16">
        <v>3486179.37</v>
      </c>
    </row>
    <row r="39" spans="1:5" x14ac:dyDescent="0.25">
      <c r="A39" s="5"/>
      <c r="B39" s="644" t="s">
        <v>1814</v>
      </c>
      <c r="C39" s="645"/>
      <c r="D39" s="646"/>
      <c r="E39" s="7">
        <v>3184385.39</v>
      </c>
    </row>
    <row r="40" spans="1:5" x14ac:dyDescent="0.25">
      <c r="A40" s="5"/>
      <c r="B40" s="647" t="s">
        <v>1815</v>
      </c>
      <c r="C40" s="648"/>
      <c r="D40" s="649"/>
      <c r="E40" s="16">
        <v>4161361.72</v>
      </c>
    </row>
    <row r="41" spans="1:5" x14ac:dyDescent="0.25">
      <c r="A41" s="5"/>
      <c r="B41" s="650" t="s">
        <v>10</v>
      </c>
      <c r="C41" s="651"/>
      <c r="D41" s="652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/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1816</v>
      </c>
      <c r="C53" s="642"/>
      <c r="D53" s="643"/>
      <c r="E53" s="308">
        <f>-E37+E36</f>
        <v>11542760.669999998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0" workbookViewId="0">
      <selection activeCell="B59" sqref="B59"/>
    </sheetView>
  </sheetViews>
  <sheetFormatPr defaultRowHeight="15" x14ac:dyDescent="0.25"/>
  <cols>
    <col min="2" max="2" width="11.85546875" customWidth="1"/>
    <col min="3" max="3" width="14.28515625" customWidth="1"/>
    <col min="4" max="4" width="19.85546875" customWidth="1"/>
    <col min="5" max="5" width="27.71093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1588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1589</v>
      </c>
      <c r="C5" s="654"/>
      <c r="D5" s="655"/>
      <c r="E5" s="6">
        <v>5101884.4400000004</v>
      </c>
    </row>
    <row r="6" spans="1:5" x14ac:dyDescent="0.25">
      <c r="A6" s="5" t="s">
        <v>7</v>
      </c>
      <c r="B6" s="668" t="s">
        <v>1590</v>
      </c>
      <c r="C6" s="669"/>
      <c r="D6" s="670"/>
      <c r="E6" s="306">
        <v>3400</v>
      </c>
    </row>
    <row r="7" spans="1:5" x14ac:dyDescent="0.25">
      <c r="A7" s="8">
        <v>2.1</v>
      </c>
      <c r="B7" s="644" t="s">
        <v>1518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54" t="s">
        <v>24</v>
      </c>
      <c r="C21" s="555"/>
      <c r="D21" s="556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3400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1519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1571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5105284.4400000004</v>
      </c>
    </row>
    <row r="36" spans="1:5" x14ac:dyDescent="0.25">
      <c r="A36" s="5" t="s">
        <v>46</v>
      </c>
      <c r="B36" s="656" t="s">
        <v>1591</v>
      </c>
      <c r="C36" s="657"/>
      <c r="D36" s="658"/>
      <c r="E36" s="307"/>
    </row>
    <row r="37" spans="1:5" x14ac:dyDescent="0.25">
      <c r="A37" s="5"/>
      <c r="B37" s="644"/>
      <c r="C37" s="645"/>
      <c r="D37" s="646"/>
      <c r="E37" s="16"/>
    </row>
    <row r="38" spans="1:5" x14ac:dyDescent="0.25">
      <c r="A38" s="5"/>
      <c r="B38" s="644"/>
      <c r="C38" s="645"/>
      <c r="D38" s="646"/>
      <c r="E38" s="7"/>
    </row>
    <row r="39" spans="1:5" x14ac:dyDescent="0.25">
      <c r="A39" s="5"/>
      <c r="B39" s="647"/>
      <c r="C39" s="648"/>
      <c r="D39" s="649"/>
      <c r="E39" s="16"/>
    </row>
    <row r="40" spans="1:5" x14ac:dyDescent="0.25">
      <c r="A40" s="5"/>
      <c r="B40" s="650"/>
      <c r="C40" s="651"/>
      <c r="D40" s="652"/>
      <c r="E40" s="7"/>
    </row>
    <row r="41" spans="1:5" x14ac:dyDescent="0.25">
      <c r="A41" s="5"/>
      <c r="B41" s="644"/>
      <c r="C41" s="645"/>
      <c r="D41" s="646"/>
      <c r="E41" s="7"/>
    </row>
    <row r="42" spans="1:5" x14ac:dyDescent="0.25">
      <c r="A42" s="5"/>
      <c r="B42" s="644"/>
      <c r="C42" s="645"/>
      <c r="D42" s="646"/>
      <c r="E42" s="7"/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1592</v>
      </c>
      <c r="C52" s="642"/>
      <c r="D52" s="643"/>
      <c r="E52" s="308">
        <f>-E36+E35</f>
        <v>5105284.4400000004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4" workbookViewId="0">
      <selection activeCell="C55" sqref="C55"/>
    </sheetView>
  </sheetViews>
  <sheetFormatPr defaultRowHeight="15" x14ac:dyDescent="0.25"/>
  <cols>
    <col min="3" max="3" width="15.140625" customWidth="1"/>
    <col min="4" max="4" width="16.5703125" customWidth="1"/>
    <col min="5" max="5" width="27.71093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1579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1580</v>
      </c>
      <c r="C5" s="654"/>
      <c r="D5" s="655"/>
      <c r="E5" s="6">
        <v>5430130.0499999998</v>
      </c>
    </row>
    <row r="6" spans="1:5" x14ac:dyDescent="0.25">
      <c r="A6" s="5" t="s">
        <v>7</v>
      </c>
      <c r="B6" s="668" t="s">
        <v>1581</v>
      </c>
      <c r="C6" s="669"/>
      <c r="D6" s="670"/>
      <c r="E6" s="306">
        <v>3100</v>
      </c>
    </row>
    <row r="7" spans="1:5" x14ac:dyDescent="0.25">
      <c r="A7" s="8">
        <v>2.1</v>
      </c>
      <c r="B7" s="644" t="s">
        <v>1518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54" t="s">
        <v>24</v>
      </c>
      <c r="C21" s="555"/>
      <c r="D21" s="556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3100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1519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1571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5433230.0499999998</v>
      </c>
    </row>
    <row r="36" spans="1:5" x14ac:dyDescent="0.25">
      <c r="A36" s="5" t="s">
        <v>46</v>
      </c>
      <c r="B36" s="656" t="s">
        <v>1582</v>
      </c>
      <c r="C36" s="657"/>
      <c r="D36" s="658"/>
      <c r="E36" s="307">
        <v>331345.61</v>
      </c>
    </row>
    <row r="37" spans="1:5" x14ac:dyDescent="0.25">
      <c r="A37" s="5"/>
      <c r="B37" s="644" t="s">
        <v>1583</v>
      </c>
      <c r="C37" s="645"/>
      <c r="D37" s="646"/>
      <c r="E37" s="16">
        <v>20000</v>
      </c>
    </row>
    <row r="38" spans="1:5" x14ac:dyDescent="0.25">
      <c r="A38" s="5"/>
      <c r="B38" s="644" t="s">
        <v>1571</v>
      </c>
      <c r="C38" s="645"/>
      <c r="D38" s="646"/>
      <c r="E38" s="7">
        <v>455.13</v>
      </c>
    </row>
    <row r="39" spans="1:5" x14ac:dyDescent="0.25">
      <c r="A39" s="5"/>
      <c r="B39" s="647" t="s">
        <v>1584</v>
      </c>
      <c r="C39" s="648"/>
      <c r="D39" s="649"/>
      <c r="E39" s="16">
        <v>10110</v>
      </c>
    </row>
    <row r="40" spans="1:5" x14ac:dyDescent="0.25">
      <c r="A40" s="5"/>
      <c r="B40" s="650" t="s">
        <v>1585</v>
      </c>
      <c r="C40" s="651"/>
      <c r="D40" s="652"/>
      <c r="E40" s="7">
        <v>196534.5</v>
      </c>
    </row>
    <row r="41" spans="1:5" x14ac:dyDescent="0.25">
      <c r="A41" s="5"/>
      <c r="B41" s="644" t="s">
        <v>1576</v>
      </c>
      <c r="C41" s="645"/>
      <c r="D41" s="646"/>
      <c r="E41" s="7">
        <v>84913.82</v>
      </c>
    </row>
    <row r="42" spans="1:5" x14ac:dyDescent="0.25">
      <c r="A42" s="5"/>
      <c r="B42" s="644" t="s">
        <v>1586</v>
      </c>
      <c r="C42" s="645"/>
      <c r="D42" s="646"/>
      <c r="E42" s="7">
        <v>19332.16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1587</v>
      </c>
      <c r="C52" s="642"/>
      <c r="D52" s="643"/>
      <c r="E52" s="308">
        <f>-E36+E35</f>
        <v>5101884.4399999995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J13" sqref="J13"/>
    </sheetView>
  </sheetViews>
  <sheetFormatPr defaultRowHeight="15" x14ac:dyDescent="0.25"/>
  <cols>
    <col min="2" max="2" width="18.5703125" customWidth="1"/>
    <col min="3" max="3" width="23.42578125" customWidth="1"/>
    <col min="4" max="4" width="15.140625" customWidth="1"/>
    <col min="5" max="5" width="25.855468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1568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1569</v>
      </c>
      <c r="C5" s="654"/>
      <c r="D5" s="655"/>
      <c r="E5" s="6">
        <v>14754405.02</v>
      </c>
    </row>
    <row r="6" spans="1:5" x14ac:dyDescent="0.25">
      <c r="A6" s="5" t="s">
        <v>7</v>
      </c>
      <c r="B6" s="668" t="s">
        <v>1570</v>
      </c>
      <c r="C6" s="669"/>
      <c r="D6" s="670"/>
      <c r="E6" s="306">
        <v>4705.13</v>
      </c>
    </row>
    <row r="7" spans="1:5" x14ac:dyDescent="0.25">
      <c r="A7" s="8">
        <v>2.1</v>
      </c>
      <c r="B7" s="644" t="s">
        <v>1518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51" t="s">
        <v>24</v>
      </c>
      <c r="C21" s="552"/>
      <c r="D21" s="553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4250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1519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1571</v>
      </c>
      <c r="C33" s="645"/>
      <c r="D33" s="646"/>
      <c r="E33" s="7">
        <v>455.13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14759110.15</v>
      </c>
    </row>
    <row r="36" spans="1:5" x14ac:dyDescent="0.25">
      <c r="A36" s="5" t="s">
        <v>46</v>
      </c>
      <c r="B36" s="656" t="s">
        <v>1572</v>
      </c>
      <c r="C36" s="657"/>
      <c r="D36" s="658"/>
      <c r="E36" s="307">
        <v>9328980.0999999996</v>
      </c>
    </row>
    <row r="37" spans="1:5" x14ac:dyDescent="0.25">
      <c r="A37" s="5"/>
      <c r="B37" s="644" t="s">
        <v>1573</v>
      </c>
      <c r="C37" s="645"/>
      <c r="D37" s="646"/>
      <c r="E37" s="16">
        <v>3777648.33</v>
      </c>
    </row>
    <row r="38" spans="1:5" x14ac:dyDescent="0.25">
      <c r="A38" s="5"/>
      <c r="B38" s="644" t="s">
        <v>1574</v>
      </c>
      <c r="C38" s="645"/>
      <c r="D38" s="646"/>
      <c r="E38" s="7">
        <v>3340589.83</v>
      </c>
    </row>
    <row r="39" spans="1:5" x14ac:dyDescent="0.25">
      <c r="A39" s="5"/>
      <c r="B39" s="647" t="s">
        <v>1575</v>
      </c>
      <c r="C39" s="648"/>
      <c r="D39" s="649"/>
      <c r="E39" s="16">
        <v>1896006</v>
      </c>
    </row>
    <row r="40" spans="1:5" x14ac:dyDescent="0.25">
      <c r="A40" s="5"/>
      <c r="B40" s="650" t="s">
        <v>1576</v>
      </c>
      <c r="C40" s="651"/>
      <c r="D40" s="652"/>
      <c r="E40" s="7">
        <v>227340.93</v>
      </c>
    </row>
    <row r="41" spans="1:5" x14ac:dyDescent="0.25">
      <c r="A41" s="5"/>
      <c r="B41" s="644" t="s">
        <v>1577</v>
      </c>
      <c r="C41" s="645"/>
      <c r="D41" s="646"/>
      <c r="E41" s="7">
        <v>87395.01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1578</v>
      </c>
      <c r="C52" s="642"/>
      <c r="D52" s="643"/>
      <c r="E52" s="308">
        <f>-E36+E35</f>
        <v>5430130.0500000007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0" workbookViewId="0">
      <selection activeCell="J49" sqref="J49"/>
    </sheetView>
  </sheetViews>
  <sheetFormatPr defaultRowHeight="15" x14ac:dyDescent="0.25"/>
  <cols>
    <col min="2" max="2" width="17.85546875" customWidth="1"/>
    <col min="3" max="3" width="16.28515625" customWidth="1"/>
    <col min="4" max="4" width="16.140625" customWidth="1"/>
    <col min="5" max="5" width="24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1562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1563</v>
      </c>
      <c r="C5" s="654"/>
      <c r="D5" s="655"/>
      <c r="E5" s="6">
        <v>5586538.0999999996</v>
      </c>
    </row>
    <row r="6" spans="1:5" x14ac:dyDescent="0.25">
      <c r="A6" s="5" t="s">
        <v>7</v>
      </c>
      <c r="B6" s="668" t="s">
        <v>1564</v>
      </c>
      <c r="C6" s="669"/>
      <c r="D6" s="670"/>
      <c r="E6" s="306">
        <v>9512011.9199999999</v>
      </c>
    </row>
    <row r="7" spans="1:5" x14ac:dyDescent="0.25">
      <c r="A7" s="8">
        <v>2.1</v>
      </c>
      <c r="B7" s="644" t="s">
        <v>1518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>
        <v>2092540.5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>
        <v>7102916.6699999999</v>
      </c>
    </row>
    <row r="12" spans="1:5" x14ac:dyDescent="0.25">
      <c r="A12" s="8">
        <v>2.5</v>
      </c>
      <c r="B12" s="644" t="s">
        <v>14</v>
      </c>
      <c r="C12" s="645"/>
      <c r="D12" s="646"/>
      <c r="E12" s="7">
        <v>312254.75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48" t="s">
        <v>24</v>
      </c>
      <c r="C21" s="549"/>
      <c r="D21" s="550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4300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1519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1539</v>
      </c>
      <c r="C33" s="645"/>
      <c r="D33" s="646"/>
      <c r="E33" s="7">
        <v>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15098550.02</v>
      </c>
    </row>
    <row r="36" spans="1:5" x14ac:dyDescent="0.25">
      <c r="A36" s="5" t="s">
        <v>46</v>
      </c>
      <c r="B36" s="656" t="s">
        <v>1565</v>
      </c>
      <c r="C36" s="657"/>
      <c r="D36" s="658"/>
      <c r="E36" s="307">
        <v>344145</v>
      </c>
    </row>
    <row r="37" spans="1:5" x14ac:dyDescent="0.25">
      <c r="A37" s="5"/>
      <c r="B37" s="644" t="s">
        <v>1539</v>
      </c>
      <c r="C37" s="645"/>
      <c r="D37" s="646"/>
      <c r="E37" s="16">
        <v>4830.8</v>
      </c>
    </row>
    <row r="38" spans="1:5" x14ac:dyDescent="0.25">
      <c r="A38" s="5"/>
      <c r="B38" s="644" t="s">
        <v>1566</v>
      </c>
      <c r="C38" s="645"/>
      <c r="D38" s="646"/>
      <c r="E38" s="7">
        <v>339314.2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1567</v>
      </c>
      <c r="C52" s="642"/>
      <c r="D52" s="643"/>
      <c r="E52" s="308">
        <f>-E36+E35</f>
        <v>14754405.02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3" workbookViewId="0">
      <selection activeCell="H12" sqref="H12"/>
    </sheetView>
  </sheetViews>
  <sheetFormatPr defaultRowHeight="15" x14ac:dyDescent="0.25"/>
  <cols>
    <col min="2" max="2" width="18.7109375" customWidth="1"/>
    <col min="3" max="3" width="18.85546875" customWidth="1"/>
    <col min="4" max="4" width="26.5703125" customWidth="1"/>
    <col min="5" max="5" width="26.42578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1558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1559</v>
      </c>
      <c r="C5" s="654"/>
      <c r="D5" s="655"/>
      <c r="E5" s="6">
        <v>5579657.2999999998</v>
      </c>
    </row>
    <row r="6" spans="1:5" x14ac:dyDescent="0.25">
      <c r="A6" s="5" t="s">
        <v>7</v>
      </c>
      <c r="B6" s="668" t="s">
        <v>1551</v>
      </c>
      <c r="C6" s="669"/>
      <c r="D6" s="670"/>
      <c r="E6" s="306">
        <v>6880.8</v>
      </c>
    </row>
    <row r="7" spans="1:5" x14ac:dyDescent="0.25">
      <c r="A7" s="8">
        <v>2.1</v>
      </c>
      <c r="B7" s="644" t="s">
        <v>1518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48" t="s">
        <v>24</v>
      </c>
      <c r="C21" s="549"/>
      <c r="D21" s="550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2050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1519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1539</v>
      </c>
      <c r="C33" s="645"/>
      <c r="D33" s="646"/>
      <c r="E33" s="7">
        <v>4830.8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5586538.0999999996</v>
      </c>
    </row>
    <row r="36" spans="1:5" x14ac:dyDescent="0.25">
      <c r="A36" s="5" t="s">
        <v>46</v>
      </c>
      <c r="B36" s="656" t="s">
        <v>1560</v>
      </c>
      <c r="C36" s="657"/>
      <c r="D36" s="658"/>
      <c r="E36" s="307">
        <v>0</v>
      </c>
    </row>
    <row r="37" spans="1:5" x14ac:dyDescent="0.25">
      <c r="A37" s="5"/>
      <c r="B37" s="644" t="s">
        <v>10</v>
      </c>
      <c r="C37" s="645"/>
      <c r="D37" s="646"/>
      <c r="E37" s="16" t="s">
        <v>10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1561</v>
      </c>
      <c r="C52" s="642"/>
      <c r="D52" s="643"/>
      <c r="E52" s="308">
        <f>-E36+E35</f>
        <v>5586538.0999999996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0" workbookViewId="0">
      <selection activeCell="H13" sqref="H13"/>
    </sheetView>
  </sheetViews>
  <sheetFormatPr defaultRowHeight="15" x14ac:dyDescent="0.25"/>
  <cols>
    <col min="2" max="2" width="20.28515625" customWidth="1"/>
    <col min="3" max="3" width="22" customWidth="1"/>
    <col min="4" max="4" width="21.5703125" customWidth="1"/>
    <col min="5" max="5" width="24.42578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1549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1550</v>
      </c>
      <c r="C5" s="654"/>
      <c r="D5" s="655"/>
      <c r="E5" s="6">
        <v>5792389.1399999997</v>
      </c>
    </row>
    <row r="6" spans="1:5" x14ac:dyDescent="0.25">
      <c r="A6" s="5" t="s">
        <v>7</v>
      </c>
      <c r="B6" s="668" t="s">
        <v>1551</v>
      </c>
      <c r="C6" s="669"/>
      <c r="D6" s="670"/>
      <c r="E6" s="306">
        <v>3350</v>
      </c>
    </row>
    <row r="7" spans="1:5" x14ac:dyDescent="0.25">
      <c r="A7" s="8">
        <v>2.1</v>
      </c>
      <c r="B7" s="644" t="s">
        <v>1518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45" t="s">
        <v>24</v>
      </c>
      <c r="C21" s="546"/>
      <c r="D21" s="547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3350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1519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1539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5795739.1399999997</v>
      </c>
    </row>
    <row r="36" spans="1:5" x14ac:dyDescent="0.25">
      <c r="A36" s="5" t="s">
        <v>46</v>
      </c>
      <c r="B36" s="656" t="s">
        <v>1552</v>
      </c>
      <c r="C36" s="657"/>
      <c r="D36" s="658"/>
      <c r="E36" s="307">
        <v>216081.84</v>
      </c>
    </row>
    <row r="37" spans="1:5" x14ac:dyDescent="0.25">
      <c r="A37" s="5"/>
      <c r="B37" s="644" t="s">
        <v>1539</v>
      </c>
      <c r="C37" s="645"/>
      <c r="D37" s="646"/>
      <c r="E37" s="16">
        <v>2327.84</v>
      </c>
    </row>
    <row r="38" spans="1:5" x14ac:dyDescent="0.25">
      <c r="A38" s="5"/>
      <c r="B38" s="644" t="s">
        <v>1553</v>
      </c>
      <c r="C38" s="645"/>
      <c r="D38" s="646"/>
      <c r="E38" s="7">
        <v>1690</v>
      </c>
    </row>
    <row r="39" spans="1:5" x14ac:dyDescent="0.25">
      <c r="A39" s="5"/>
      <c r="B39" s="647" t="s">
        <v>1554</v>
      </c>
      <c r="C39" s="648"/>
      <c r="D39" s="649"/>
      <c r="E39" s="16">
        <v>191052</v>
      </c>
    </row>
    <row r="40" spans="1:5" x14ac:dyDescent="0.25">
      <c r="A40" s="5"/>
      <c r="B40" s="650" t="s">
        <v>1555</v>
      </c>
      <c r="C40" s="651"/>
      <c r="D40" s="652"/>
      <c r="E40" s="7">
        <v>17640</v>
      </c>
    </row>
    <row r="41" spans="1:5" x14ac:dyDescent="0.25">
      <c r="A41" s="5"/>
      <c r="B41" s="644" t="s">
        <v>1556</v>
      </c>
      <c r="C41" s="645"/>
      <c r="D41" s="646"/>
      <c r="E41" s="7">
        <v>3372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1557</v>
      </c>
      <c r="C52" s="642"/>
      <c r="D52" s="643"/>
      <c r="E52" s="308">
        <f>-E36+E35</f>
        <v>5579657.2999999998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1" workbookViewId="0">
      <selection activeCell="I17" sqref="I17"/>
    </sheetView>
  </sheetViews>
  <sheetFormatPr defaultRowHeight="15" x14ac:dyDescent="0.25"/>
  <cols>
    <col min="2" max="2" width="18.7109375" customWidth="1"/>
    <col min="3" max="3" width="17.140625" customWidth="1"/>
    <col min="4" max="4" width="23.42578125" customWidth="1"/>
    <col min="5" max="5" width="23.855468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1536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1537</v>
      </c>
      <c r="C5" s="654"/>
      <c r="D5" s="655"/>
      <c r="E5" s="6">
        <v>11226960.49</v>
      </c>
    </row>
    <row r="6" spans="1:5" x14ac:dyDescent="0.25">
      <c r="A6" s="5" t="s">
        <v>7</v>
      </c>
      <c r="B6" s="668" t="s">
        <v>1538</v>
      </c>
      <c r="C6" s="669"/>
      <c r="D6" s="670"/>
      <c r="E6" s="306">
        <v>5377.84</v>
      </c>
    </row>
    <row r="7" spans="1:5" x14ac:dyDescent="0.25">
      <c r="A7" s="8">
        <v>2.1</v>
      </c>
      <c r="B7" s="644" t="s">
        <v>1518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 t="s">
        <v>10</v>
      </c>
    </row>
    <row r="21" spans="1:5" x14ac:dyDescent="0.25">
      <c r="A21" s="8">
        <v>2.14</v>
      </c>
      <c r="B21" s="545" t="s">
        <v>24</v>
      </c>
      <c r="C21" s="546"/>
      <c r="D21" s="547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3050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1519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1539</v>
      </c>
      <c r="C33" s="645"/>
      <c r="D33" s="646"/>
      <c r="E33" s="7">
        <v>2327.84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11232338.33</v>
      </c>
    </row>
    <row r="36" spans="1:5" x14ac:dyDescent="0.25">
      <c r="A36" s="5" t="s">
        <v>46</v>
      </c>
      <c r="B36" s="656" t="s">
        <v>1540</v>
      </c>
      <c r="C36" s="657"/>
      <c r="D36" s="658"/>
      <c r="E36" s="307">
        <v>5439949.1900000004</v>
      </c>
    </row>
    <row r="37" spans="1:5" x14ac:dyDescent="0.25">
      <c r="A37" s="5"/>
      <c r="B37" s="644" t="s">
        <v>1541</v>
      </c>
      <c r="C37" s="645"/>
      <c r="D37" s="646"/>
      <c r="E37" s="16">
        <v>343607</v>
      </c>
    </row>
    <row r="38" spans="1:5" x14ac:dyDescent="0.25">
      <c r="A38" s="5"/>
      <c r="B38" s="644" t="s">
        <v>1542</v>
      </c>
      <c r="C38" s="645"/>
      <c r="D38" s="646"/>
      <c r="E38" s="7">
        <v>2964.6</v>
      </c>
    </row>
    <row r="39" spans="1:5" x14ac:dyDescent="0.25">
      <c r="A39" s="5"/>
      <c r="B39" s="647" t="s">
        <v>1543</v>
      </c>
      <c r="C39" s="648"/>
      <c r="D39" s="649"/>
      <c r="E39" s="16">
        <v>1652.4</v>
      </c>
    </row>
    <row r="40" spans="1:5" x14ac:dyDescent="0.25">
      <c r="A40" s="5"/>
      <c r="B40" s="650" t="s">
        <v>1544</v>
      </c>
      <c r="C40" s="651"/>
      <c r="D40" s="652"/>
      <c r="E40" s="7">
        <v>500</v>
      </c>
    </row>
    <row r="41" spans="1:5" x14ac:dyDescent="0.25">
      <c r="A41" s="5"/>
      <c r="B41" s="644" t="s">
        <v>1545</v>
      </c>
      <c r="C41" s="645"/>
      <c r="D41" s="646"/>
      <c r="E41" s="7">
        <v>4040708.33</v>
      </c>
    </row>
    <row r="42" spans="1:5" x14ac:dyDescent="0.25">
      <c r="A42" s="5"/>
      <c r="B42" s="644" t="s">
        <v>1546</v>
      </c>
      <c r="C42" s="645"/>
      <c r="D42" s="646"/>
      <c r="E42" s="7">
        <v>227793.77</v>
      </c>
    </row>
    <row r="43" spans="1:5" x14ac:dyDescent="0.25">
      <c r="A43" s="5"/>
      <c r="B43" s="644" t="s">
        <v>1547</v>
      </c>
      <c r="C43" s="645"/>
      <c r="D43" s="646"/>
      <c r="E43" s="7">
        <v>822723.09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1548</v>
      </c>
      <c r="C52" s="642"/>
      <c r="D52" s="643"/>
      <c r="E52" s="308">
        <f>-E36+E35</f>
        <v>5792389.1399999997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3" workbookViewId="0">
      <selection activeCell="H12" sqref="H12"/>
    </sheetView>
  </sheetViews>
  <sheetFormatPr defaultRowHeight="15" x14ac:dyDescent="0.25"/>
  <cols>
    <col min="2" max="2" width="22.5703125" customWidth="1"/>
    <col min="3" max="3" width="22.28515625" customWidth="1"/>
    <col min="4" max="4" width="20.28515625" customWidth="1"/>
    <col min="5" max="5" width="19.71093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1529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1530</v>
      </c>
      <c r="C5" s="654"/>
      <c r="D5" s="655"/>
      <c r="E5" s="6">
        <v>8096512.4299999997</v>
      </c>
    </row>
    <row r="6" spans="1:5" x14ac:dyDescent="0.25">
      <c r="A6" s="5" t="s">
        <v>7</v>
      </c>
      <c r="B6" s="668" t="s">
        <v>1531</v>
      </c>
      <c r="C6" s="669"/>
      <c r="D6" s="670"/>
      <c r="E6" s="306">
        <v>5615372.6500000004</v>
      </c>
    </row>
    <row r="7" spans="1:5" x14ac:dyDescent="0.25">
      <c r="A7" s="8">
        <v>2.1</v>
      </c>
      <c r="B7" s="644" t="s">
        <v>1518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>
        <v>198052.12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>
        <v>4040708.33</v>
      </c>
    </row>
    <row r="16" spans="1:5" x14ac:dyDescent="0.25">
      <c r="A16" s="8">
        <v>2.9</v>
      </c>
      <c r="B16" s="644" t="s">
        <v>19</v>
      </c>
      <c r="C16" s="645"/>
      <c r="D16" s="646"/>
      <c r="E16" s="7">
        <v>903750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1532</v>
      </c>
      <c r="C20" s="660"/>
      <c r="D20" s="661"/>
      <c r="E20" s="7">
        <v>343607</v>
      </c>
    </row>
    <row r="21" spans="1:5" x14ac:dyDescent="0.25">
      <c r="A21" s="8">
        <v>2.14</v>
      </c>
      <c r="B21" s="545" t="s">
        <v>24</v>
      </c>
      <c r="C21" s="546"/>
      <c r="D21" s="547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4000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1519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>
        <v>125255.2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13711885.08</v>
      </c>
    </row>
    <row r="36" spans="1:5" x14ac:dyDescent="0.25">
      <c r="A36" s="5" t="s">
        <v>46</v>
      </c>
      <c r="B36" s="656" t="s">
        <v>1533</v>
      </c>
      <c r="C36" s="657"/>
      <c r="D36" s="658"/>
      <c r="E36" s="307">
        <v>2484924.59</v>
      </c>
    </row>
    <row r="37" spans="1:5" x14ac:dyDescent="0.25">
      <c r="A37" s="5"/>
      <c r="B37" s="644" t="s">
        <v>640</v>
      </c>
      <c r="C37" s="645"/>
      <c r="D37" s="646"/>
      <c r="E37" s="16">
        <v>2185519.52</v>
      </c>
    </row>
    <row r="38" spans="1:5" x14ac:dyDescent="0.25">
      <c r="A38" s="5"/>
      <c r="B38" s="644" t="s">
        <v>1534</v>
      </c>
      <c r="C38" s="645"/>
      <c r="D38" s="646"/>
      <c r="E38" s="7">
        <v>299405.07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1535</v>
      </c>
      <c r="C52" s="642"/>
      <c r="D52" s="643"/>
      <c r="E52" s="308">
        <f>-E36+E35</f>
        <v>11226960.49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18" sqref="I18"/>
    </sheetView>
  </sheetViews>
  <sheetFormatPr defaultRowHeight="15" x14ac:dyDescent="0.25"/>
  <cols>
    <col min="2" max="3" width="17.28515625" customWidth="1"/>
    <col min="4" max="4" width="19.5703125" customWidth="1"/>
    <col min="5" max="5" width="22.42578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1515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1516</v>
      </c>
      <c r="C5" s="654"/>
      <c r="D5" s="655"/>
      <c r="E5" s="6">
        <v>25913638.800000001</v>
      </c>
    </row>
    <row r="6" spans="1:5" x14ac:dyDescent="0.25">
      <c r="A6" s="5" t="s">
        <v>7</v>
      </c>
      <c r="B6" s="668" t="s">
        <v>1517</v>
      </c>
      <c r="C6" s="669"/>
      <c r="D6" s="670"/>
      <c r="E6" s="306">
        <v>32574969.609999999</v>
      </c>
    </row>
    <row r="7" spans="1:5" x14ac:dyDescent="0.25">
      <c r="A7" s="8">
        <v>2.1</v>
      </c>
      <c r="B7" s="644" t="s">
        <v>1518</v>
      </c>
      <c r="C7" s="645"/>
      <c r="D7" s="646"/>
      <c r="E7" s="7">
        <v>29266977.18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542" t="s">
        <v>24</v>
      </c>
      <c r="C21" s="543"/>
      <c r="D21" s="544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3700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1519</v>
      </c>
      <c r="C30" s="645"/>
      <c r="D30" s="646"/>
      <c r="E30" s="7">
        <v>3304292.43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58488608.409999996</v>
      </c>
    </row>
    <row r="36" spans="1:5" x14ac:dyDescent="0.25">
      <c r="A36" s="5" t="s">
        <v>46</v>
      </c>
      <c r="B36" s="656" t="s">
        <v>1520</v>
      </c>
      <c r="C36" s="657"/>
      <c r="D36" s="658"/>
      <c r="E36" s="307">
        <v>50392095.979999997</v>
      </c>
    </row>
    <row r="37" spans="1:5" x14ac:dyDescent="0.25">
      <c r="A37" s="5"/>
      <c r="B37" s="644" t="s">
        <v>1521</v>
      </c>
      <c r="C37" s="645"/>
      <c r="D37" s="646"/>
      <c r="E37" s="16">
        <v>2461.12</v>
      </c>
    </row>
    <row r="38" spans="1:5" x14ac:dyDescent="0.25">
      <c r="A38" s="5"/>
      <c r="B38" s="644" t="s">
        <v>1522</v>
      </c>
      <c r="C38" s="645"/>
      <c r="D38" s="646"/>
      <c r="E38" s="7">
        <v>3029279.48</v>
      </c>
    </row>
    <row r="39" spans="1:5" x14ac:dyDescent="0.25">
      <c r="A39" s="5"/>
      <c r="B39" s="647" t="s">
        <v>1523</v>
      </c>
      <c r="C39" s="648"/>
      <c r="D39" s="649"/>
      <c r="E39" s="16">
        <v>4137381.93</v>
      </c>
    </row>
    <row r="40" spans="1:5" x14ac:dyDescent="0.25">
      <c r="A40" s="5"/>
      <c r="B40" s="650" t="s">
        <v>1524</v>
      </c>
      <c r="C40" s="651"/>
      <c r="D40" s="652"/>
      <c r="E40" s="7">
        <v>3978980.25</v>
      </c>
    </row>
    <row r="41" spans="1:5" x14ac:dyDescent="0.25">
      <c r="A41" s="5"/>
      <c r="B41" s="644" t="s">
        <v>1525</v>
      </c>
      <c r="C41" s="645"/>
      <c r="D41" s="646"/>
      <c r="E41" s="7">
        <v>2816353.2</v>
      </c>
    </row>
    <row r="42" spans="1:5" x14ac:dyDescent="0.25">
      <c r="A42" s="5"/>
      <c r="B42" s="644" t="s">
        <v>1526</v>
      </c>
      <c r="C42" s="645"/>
      <c r="D42" s="646"/>
      <c r="E42" s="7">
        <v>3856370.39</v>
      </c>
    </row>
    <row r="43" spans="1:5" x14ac:dyDescent="0.25">
      <c r="A43" s="5"/>
      <c r="B43" s="644" t="s">
        <v>1527</v>
      </c>
      <c r="C43" s="645"/>
      <c r="D43" s="646"/>
      <c r="E43" s="7">
        <v>32571269.609999999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1528</v>
      </c>
      <c r="C52" s="642"/>
      <c r="D52" s="643"/>
      <c r="E52" s="308">
        <f>-E36+E35</f>
        <v>8096512.4299999997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K20" sqref="K20"/>
    </sheetView>
  </sheetViews>
  <sheetFormatPr defaultRowHeight="15" x14ac:dyDescent="0.25"/>
  <cols>
    <col min="2" max="2" width="17.42578125" customWidth="1"/>
    <col min="3" max="3" width="17.140625" customWidth="1"/>
    <col min="4" max="4" width="21.42578125" customWidth="1"/>
    <col min="5" max="5" width="24.42578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1509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1510</v>
      </c>
      <c r="C5" s="654"/>
      <c r="D5" s="655"/>
      <c r="E5" s="6">
        <v>22886601.870000001</v>
      </c>
    </row>
    <row r="6" spans="1:5" x14ac:dyDescent="0.25">
      <c r="A6" s="5" t="s">
        <v>7</v>
      </c>
      <c r="B6" s="668" t="s">
        <v>1511</v>
      </c>
      <c r="C6" s="669"/>
      <c r="D6" s="670"/>
      <c r="E6" s="306">
        <v>3332416.67</v>
      </c>
    </row>
    <row r="7" spans="1:5" x14ac:dyDescent="0.25">
      <c r="A7" s="8">
        <v>2.1</v>
      </c>
      <c r="B7" s="644" t="s">
        <v>1449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>
        <v>3229916.67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539" t="s">
        <v>24</v>
      </c>
      <c r="C21" s="540"/>
      <c r="D21" s="541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2500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1450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>
        <v>100000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26219018.539999999</v>
      </c>
    </row>
    <row r="36" spans="1:5" x14ac:dyDescent="0.25">
      <c r="A36" s="5" t="s">
        <v>46</v>
      </c>
      <c r="B36" s="656" t="s">
        <v>1512</v>
      </c>
      <c r="C36" s="657"/>
      <c r="D36" s="658"/>
      <c r="E36" s="307">
        <v>305379.74</v>
      </c>
    </row>
    <row r="37" spans="1:5" x14ac:dyDescent="0.25">
      <c r="A37" s="5"/>
      <c r="B37" s="644" t="s">
        <v>1513</v>
      </c>
      <c r="C37" s="645"/>
      <c r="D37" s="646"/>
      <c r="E37" s="16">
        <v>305379.74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/>
      <c r="C39" s="648"/>
      <c r="D39" s="649"/>
      <c r="E39" s="16"/>
    </row>
    <row r="40" spans="1:5" x14ac:dyDescent="0.25">
      <c r="A40" s="5"/>
      <c r="B40" s="650"/>
      <c r="C40" s="651"/>
      <c r="D40" s="652"/>
      <c r="E40" s="7"/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1514</v>
      </c>
      <c r="C52" s="642"/>
      <c r="D52" s="643"/>
      <c r="E52" s="308">
        <f>-E36+E35</f>
        <v>25913638.800000001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13" workbookViewId="0">
      <selection activeCell="L11" sqref="L11"/>
    </sheetView>
  </sheetViews>
  <sheetFormatPr defaultRowHeight="15" x14ac:dyDescent="0.25"/>
  <cols>
    <col min="2" max="2" width="19.7109375" customWidth="1"/>
    <col min="3" max="3" width="20" customWidth="1"/>
    <col min="4" max="4" width="17.85546875" customWidth="1"/>
    <col min="5" max="5" width="23.5703125" customWidth="1"/>
  </cols>
  <sheetData>
    <row r="2" spans="1:5" x14ac:dyDescent="0.25">
      <c r="A2" t="s">
        <v>10</v>
      </c>
      <c r="B2" s="305" t="s">
        <v>865</v>
      </c>
      <c r="C2" s="305"/>
      <c r="D2" s="305"/>
      <c r="E2" s="305"/>
    </row>
    <row r="3" spans="1:5" x14ac:dyDescent="0.25">
      <c r="A3" s="662" t="s">
        <v>0</v>
      </c>
      <c r="B3" s="663"/>
      <c r="C3" s="1" t="s">
        <v>1802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666" t="s">
        <v>867</v>
      </c>
      <c r="B5" s="667"/>
      <c r="C5" s="667"/>
      <c r="D5" s="667"/>
      <c r="E5" s="4" t="s">
        <v>868</v>
      </c>
    </row>
    <row r="6" spans="1:5" x14ac:dyDescent="0.25">
      <c r="A6" s="5" t="s">
        <v>5</v>
      </c>
      <c r="B6" s="653" t="s">
        <v>1803</v>
      </c>
      <c r="C6" s="654"/>
      <c r="D6" s="655"/>
      <c r="E6" s="6">
        <v>13316559.890000001</v>
      </c>
    </row>
    <row r="7" spans="1:5" x14ac:dyDescent="0.25">
      <c r="A7" s="5" t="s">
        <v>7</v>
      </c>
      <c r="B7" s="668" t="s">
        <v>1795</v>
      </c>
      <c r="C7" s="669"/>
      <c r="D7" s="670"/>
      <c r="E7" s="306">
        <v>11219850</v>
      </c>
    </row>
    <row r="8" spans="1:5" x14ac:dyDescent="0.25">
      <c r="A8" s="8">
        <v>2.1</v>
      </c>
      <c r="B8" s="644" t="s">
        <v>1785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>
        <v>4114583.33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>
        <v>7102916.6699999999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1691</v>
      </c>
      <c r="C15" s="645"/>
      <c r="D15" s="646"/>
      <c r="E15" s="7" t="s">
        <v>10</v>
      </c>
    </row>
    <row r="16" spans="1:5" x14ac:dyDescent="0.25">
      <c r="A16" s="8">
        <v>2.8</v>
      </c>
      <c r="B16" s="644" t="s">
        <v>18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19</v>
      </c>
      <c r="C17" s="645"/>
      <c r="D17" s="646"/>
      <c r="E17" s="7" t="s">
        <v>10</v>
      </c>
    </row>
    <row r="18" spans="1:5" x14ac:dyDescent="0.25">
      <c r="A18" s="10">
        <v>2.1</v>
      </c>
      <c r="B18" s="644" t="s">
        <v>20</v>
      </c>
      <c r="C18" s="645"/>
      <c r="D18" s="646"/>
      <c r="E18" s="7" t="s">
        <v>10</v>
      </c>
    </row>
    <row r="19" spans="1:5" x14ac:dyDescent="0.25">
      <c r="A19" s="8">
        <v>2.11</v>
      </c>
      <c r="B19" s="644" t="s">
        <v>21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1763</v>
      </c>
      <c r="C20" s="645"/>
      <c r="D20" s="646"/>
      <c r="E20" s="7" t="s">
        <v>10</v>
      </c>
    </row>
    <row r="21" spans="1:5" x14ac:dyDescent="0.25">
      <c r="A21" s="8">
        <v>2.13</v>
      </c>
      <c r="B21" s="659" t="s">
        <v>1728</v>
      </c>
      <c r="C21" s="660"/>
      <c r="D21" s="661"/>
      <c r="E21" s="7" t="s">
        <v>10</v>
      </c>
    </row>
    <row r="22" spans="1:5" x14ac:dyDescent="0.25">
      <c r="A22" s="8">
        <v>2.14</v>
      </c>
      <c r="B22" s="626" t="s">
        <v>24</v>
      </c>
      <c r="C22" s="627"/>
      <c r="D22" s="628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2350</v>
      </c>
    </row>
    <row r="24" spans="1:5" x14ac:dyDescent="0.25">
      <c r="A24" s="8">
        <v>2.16</v>
      </c>
      <c r="B24" s="644" t="s">
        <v>1110</v>
      </c>
      <c r="C24" s="645"/>
      <c r="D24" s="646"/>
      <c r="E24" s="7"/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1692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1639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1375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1786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1375</v>
      </c>
      <c r="C32" s="645"/>
      <c r="D32" s="646"/>
      <c r="E32" s="7"/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1787</v>
      </c>
      <c r="C34" s="645"/>
      <c r="D34" s="646"/>
      <c r="E34" s="7" t="s">
        <v>10</v>
      </c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+E7+E6</f>
        <v>24536409.890000001</v>
      </c>
    </row>
    <row r="37" spans="1:5" x14ac:dyDescent="0.25">
      <c r="A37" s="5" t="s">
        <v>46</v>
      </c>
      <c r="B37" s="656" t="s">
        <v>1804</v>
      </c>
      <c r="C37" s="657"/>
      <c r="D37" s="658"/>
      <c r="E37" s="307">
        <v>4764590.91</v>
      </c>
    </row>
    <row r="38" spans="1:5" x14ac:dyDescent="0.25">
      <c r="A38" s="5"/>
      <c r="B38" s="644" t="s">
        <v>220</v>
      </c>
      <c r="C38" s="645"/>
      <c r="D38" s="646"/>
      <c r="E38" s="16">
        <v>4040708.33</v>
      </c>
    </row>
    <row r="39" spans="1:5" x14ac:dyDescent="0.25">
      <c r="A39" s="5"/>
      <c r="B39" s="644" t="s">
        <v>1805</v>
      </c>
      <c r="C39" s="645"/>
      <c r="D39" s="646"/>
      <c r="E39" s="7">
        <v>698822.58</v>
      </c>
    </row>
    <row r="40" spans="1:5" x14ac:dyDescent="0.25">
      <c r="A40" s="5"/>
      <c r="B40" s="647" t="s">
        <v>846</v>
      </c>
      <c r="C40" s="648"/>
      <c r="D40" s="649"/>
      <c r="E40" s="16">
        <v>2600</v>
      </c>
    </row>
    <row r="41" spans="1:5" x14ac:dyDescent="0.25">
      <c r="A41" s="5"/>
      <c r="B41" s="650" t="s">
        <v>1806</v>
      </c>
      <c r="C41" s="651"/>
      <c r="D41" s="652"/>
      <c r="E41" s="7">
        <v>22460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/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1807</v>
      </c>
      <c r="C53" s="642"/>
      <c r="D53" s="643"/>
      <c r="E53" s="308">
        <f>-E37+E36</f>
        <v>19771818.98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J13" sqref="J13"/>
    </sheetView>
  </sheetViews>
  <sheetFormatPr defaultRowHeight="15" x14ac:dyDescent="0.25"/>
  <cols>
    <col min="2" max="2" width="18.28515625" customWidth="1"/>
    <col min="3" max="3" width="15.5703125" customWidth="1"/>
    <col min="4" max="4" width="16.7109375" customWidth="1"/>
    <col min="5" max="5" width="21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1502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1503</v>
      </c>
      <c r="C5" s="654"/>
      <c r="D5" s="655"/>
      <c r="E5" s="6">
        <v>25345825.460000001</v>
      </c>
    </row>
    <row r="6" spans="1:5" x14ac:dyDescent="0.25">
      <c r="A6" s="5" t="s">
        <v>7</v>
      </c>
      <c r="B6" s="668" t="s">
        <v>1504</v>
      </c>
      <c r="C6" s="669"/>
      <c r="D6" s="670"/>
      <c r="E6" s="306">
        <v>3100</v>
      </c>
    </row>
    <row r="7" spans="1:5" x14ac:dyDescent="0.25">
      <c r="A7" s="8">
        <v>2.1</v>
      </c>
      <c r="B7" s="644" t="s">
        <v>1449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536" t="s">
        <v>24</v>
      </c>
      <c r="C21" s="537"/>
      <c r="D21" s="538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3100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1450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>
        <v>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25348925.460000001</v>
      </c>
    </row>
    <row r="36" spans="1:5" x14ac:dyDescent="0.25">
      <c r="A36" s="5" t="s">
        <v>46</v>
      </c>
      <c r="B36" s="656" t="s">
        <v>1505</v>
      </c>
      <c r="C36" s="657"/>
      <c r="D36" s="658"/>
      <c r="E36" s="307">
        <v>2462323.59</v>
      </c>
    </row>
    <row r="37" spans="1:5" x14ac:dyDescent="0.25">
      <c r="A37" s="5"/>
      <c r="B37" s="644" t="s">
        <v>1506</v>
      </c>
      <c r="C37" s="645"/>
      <c r="D37" s="646"/>
      <c r="E37" s="16">
        <v>2447323.59</v>
      </c>
    </row>
    <row r="38" spans="1:5" x14ac:dyDescent="0.25">
      <c r="A38" s="5"/>
      <c r="B38" s="644" t="s">
        <v>1507</v>
      </c>
      <c r="C38" s="645"/>
      <c r="D38" s="646"/>
      <c r="E38" s="7">
        <v>15000</v>
      </c>
    </row>
    <row r="39" spans="1:5" x14ac:dyDescent="0.25">
      <c r="A39" s="5"/>
      <c r="B39" s="647"/>
      <c r="C39" s="648"/>
      <c r="D39" s="649"/>
      <c r="E39" s="16"/>
    </row>
    <row r="40" spans="1:5" x14ac:dyDescent="0.25">
      <c r="A40" s="5"/>
      <c r="B40" s="650"/>
      <c r="C40" s="651"/>
      <c r="D40" s="652"/>
      <c r="E40" s="7"/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1508</v>
      </c>
      <c r="C52" s="642"/>
      <c r="D52" s="643"/>
      <c r="E52" s="308">
        <f>-E36+E35</f>
        <v>22886601.870000001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H9" sqref="H9"/>
    </sheetView>
  </sheetViews>
  <sheetFormatPr defaultRowHeight="15" x14ac:dyDescent="0.25"/>
  <cols>
    <col min="2" max="2" width="21" customWidth="1"/>
    <col min="3" max="3" width="18.85546875" customWidth="1"/>
    <col min="4" max="4" width="16.42578125" customWidth="1"/>
    <col min="5" max="5" width="25.855468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1496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1497</v>
      </c>
      <c r="C5" s="654"/>
      <c r="D5" s="655"/>
      <c r="E5" s="6">
        <v>22894751.870000001</v>
      </c>
    </row>
    <row r="6" spans="1:5" x14ac:dyDescent="0.25">
      <c r="A6" s="5" t="s">
        <v>7</v>
      </c>
      <c r="B6" s="668" t="s">
        <v>1498</v>
      </c>
      <c r="C6" s="669"/>
      <c r="D6" s="670"/>
      <c r="E6" s="306">
        <v>2451073.59</v>
      </c>
    </row>
    <row r="7" spans="1:5" x14ac:dyDescent="0.25">
      <c r="A7" s="8">
        <v>2.1</v>
      </c>
      <c r="B7" s="644" t="s">
        <v>1449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1499</v>
      </c>
      <c r="C14" s="645"/>
      <c r="D14" s="646"/>
      <c r="E14" s="7">
        <v>2447323.59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533" t="s">
        <v>24</v>
      </c>
      <c r="C21" s="534"/>
      <c r="D21" s="535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3750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1450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>
        <v>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25345825.460000001</v>
      </c>
    </row>
    <row r="36" spans="1:5" x14ac:dyDescent="0.25">
      <c r="A36" s="5" t="s">
        <v>46</v>
      </c>
      <c r="B36" s="656" t="s">
        <v>1500</v>
      </c>
      <c r="C36" s="657"/>
      <c r="D36" s="658"/>
      <c r="E36" s="307"/>
    </row>
    <row r="37" spans="1:5" x14ac:dyDescent="0.25">
      <c r="A37" s="5"/>
      <c r="B37" s="644"/>
      <c r="C37" s="645"/>
      <c r="D37" s="646"/>
      <c r="E37" s="16"/>
    </row>
    <row r="38" spans="1:5" x14ac:dyDescent="0.25">
      <c r="A38" s="5"/>
      <c r="B38" s="644"/>
      <c r="C38" s="645"/>
      <c r="D38" s="646"/>
      <c r="E38" s="7"/>
    </row>
    <row r="39" spans="1:5" x14ac:dyDescent="0.25">
      <c r="A39" s="5"/>
      <c r="B39" s="647"/>
      <c r="C39" s="648"/>
      <c r="D39" s="649"/>
      <c r="E39" s="16"/>
    </row>
    <row r="40" spans="1:5" x14ac:dyDescent="0.25">
      <c r="A40" s="5"/>
      <c r="B40" s="650"/>
      <c r="C40" s="651"/>
      <c r="D40" s="652"/>
      <c r="E40" s="7"/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1501</v>
      </c>
      <c r="C52" s="642"/>
      <c r="D52" s="643"/>
      <c r="E52" s="308">
        <f>-E36+E35</f>
        <v>25345825.460000001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25" sqref="I25"/>
    </sheetView>
  </sheetViews>
  <sheetFormatPr defaultRowHeight="15" x14ac:dyDescent="0.25"/>
  <cols>
    <col min="2" max="2" width="36.7109375" customWidth="1"/>
    <col min="3" max="3" width="13" customWidth="1"/>
    <col min="4" max="4" width="16.7109375" customWidth="1"/>
    <col min="5" max="5" width="18.85546875" bestFit="1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1491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1492</v>
      </c>
      <c r="C5" s="654"/>
      <c r="D5" s="655"/>
      <c r="E5" s="6">
        <v>22891851.870000001</v>
      </c>
    </row>
    <row r="6" spans="1:5" x14ac:dyDescent="0.25">
      <c r="A6" s="5" t="s">
        <v>7</v>
      </c>
      <c r="B6" s="668" t="s">
        <v>1493</v>
      </c>
      <c r="C6" s="669"/>
      <c r="D6" s="670"/>
      <c r="E6" s="306">
        <v>2900</v>
      </c>
    </row>
    <row r="7" spans="1:5" x14ac:dyDescent="0.25">
      <c r="A7" s="8">
        <v>2.1</v>
      </c>
      <c r="B7" s="644" t="s">
        <v>1449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530" t="s">
        <v>24</v>
      </c>
      <c r="C21" s="531"/>
      <c r="D21" s="532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2900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1450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>
        <v>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22894751.870000001</v>
      </c>
    </row>
    <row r="36" spans="1:5" x14ac:dyDescent="0.25">
      <c r="A36" s="5" t="s">
        <v>46</v>
      </c>
      <c r="B36" s="656" t="s">
        <v>1494</v>
      </c>
      <c r="C36" s="657"/>
      <c r="D36" s="658"/>
      <c r="E36" s="307"/>
    </row>
    <row r="37" spans="1:5" x14ac:dyDescent="0.25">
      <c r="A37" s="5"/>
      <c r="B37" s="644"/>
      <c r="C37" s="645"/>
      <c r="D37" s="646"/>
      <c r="E37" s="16"/>
    </row>
    <row r="38" spans="1:5" x14ac:dyDescent="0.25">
      <c r="A38" s="5"/>
      <c r="B38" s="644"/>
      <c r="C38" s="645"/>
      <c r="D38" s="646"/>
      <c r="E38" s="7"/>
    </row>
    <row r="39" spans="1:5" x14ac:dyDescent="0.25">
      <c r="A39" s="5"/>
      <c r="B39" s="647"/>
      <c r="C39" s="648"/>
      <c r="D39" s="649"/>
      <c r="E39" s="16"/>
    </row>
    <row r="40" spans="1:5" x14ac:dyDescent="0.25">
      <c r="A40" s="5"/>
      <c r="B40" s="650"/>
      <c r="C40" s="651"/>
      <c r="D40" s="652"/>
      <c r="E40" s="7"/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1495</v>
      </c>
      <c r="C52" s="642"/>
      <c r="D52" s="643"/>
      <c r="E52" s="308">
        <f>-E36+E35</f>
        <v>22894751.870000001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E57" sqref="E57"/>
    </sheetView>
  </sheetViews>
  <sheetFormatPr defaultRowHeight="15" x14ac:dyDescent="0.25"/>
  <cols>
    <col min="3" max="3" width="11.28515625" customWidth="1"/>
    <col min="4" max="4" width="21.28515625" customWidth="1"/>
    <col min="5" max="5" width="27.5703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1486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1487</v>
      </c>
      <c r="C5" s="654"/>
      <c r="D5" s="655"/>
      <c r="E5" s="6">
        <v>22588401.870000001</v>
      </c>
    </row>
    <row r="6" spans="1:5" x14ac:dyDescent="0.25">
      <c r="A6" s="5" t="s">
        <v>7</v>
      </c>
      <c r="B6" s="668" t="s">
        <v>1488</v>
      </c>
      <c r="C6" s="669"/>
      <c r="D6" s="670"/>
      <c r="E6" s="306">
        <v>303450</v>
      </c>
    </row>
    <row r="7" spans="1:5" x14ac:dyDescent="0.25">
      <c r="A7" s="8">
        <v>2.1</v>
      </c>
      <c r="B7" s="644" t="s">
        <v>1449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527" t="s">
        <v>24</v>
      </c>
      <c r="C21" s="528"/>
      <c r="D21" s="529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3450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1450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>
        <v>300000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22891851.870000001</v>
      </c>
    </row>
    <row r="36" spans="1:5" x14ac:dyDescent="0.25">
      <c r="A36" s="5" t="s">
        <v>46</v>
      </c>
      <c r="B36" s="656" t="s">
        <v>1489</v>
      </c>
      <c r="C36" s="657"/>
      <c r="D36" s="658"/>
      <c r="E36" s="307"/>
    </row>
    <row r="37" spans="1:5" x14ac:dyDescent="0.25">
      <c r="A37" s="5"/>
      <c r="B37" s="644"/>
      <c r="C37" s="645"/>
      <c r="D37" s="646"/>
      <c r="E37" s="16"/>
    </row>
    <row r="38" spans="1:5" x14ac:dyDescent="0.25">
      <c r="A38" s="5"/>
      <c r="B38" s="644"/>
      <c r="C38" s="645"/>
      <c r="D38" s="646"/>
      <c r="E38" s="7"/>
    </row>
    <row r="39" spans="1:5" x14ac:dyDescent="0.25">
      <c r="A39" s="5"/>
      <c r="B39" s="647"/>
      <c r="C39" s="648"/>
      <c r="D39" s="649"/>
      <c r="E39" s="16"/>
    </row>
    <row r="40" spans="1:5" x14ac:dyDescent="0.25">
      <c r="A40" s="5"/>
      <c r="B40" s="650"/>
      <c r="C40" s="651"/>
      <c r="D40" s="652"/>
      <c r="E40" s="7"/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1490</v>
      </c>
      <c r="C52" s="642"/>
      <c r="D52" s="643"/>
      <c r="E52" s="308">
        <f>-E36+E35</f>
        <v>22891851.870000001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J53" sqref="J53"/>
    </sheetView>
  </sheetViews>
  <sheetFormatPr defaultRowHeight="15" x14ac:dyDescent="0.25"/>
  <cols>
    <col min="3" max="3" width="13.85546875" customWidth="1"/>
    <col min="4" max="4" width="18.42578125" customWidth="1"/>
    <col min="5" max="5" width="29.42578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1480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1481</v>
      </c>
      <c r="C5" s="654"/>
      <c r="D5" s="655"/>
      <c r="E5" s="6">
        <v>22585534.870000001</v>
      </c>
    </row>
    <row r="6" spans="1:5" x14ac:dyDescent="0.25">
      <c r="A6" s="5" t="s">
        <v>7</v>
      </c>
      <c r="B6" s="668" t="s">
        <v>1482</v>
      </c>
      <c r="C6" s="669"/>
      <c r="D6" s="670"/>
      <c r="E6" s="306">
        <v>3350</v>
      </c>
    </row>
    <row r="7" spans="1:5" x14ac:dyDescent="0.25">
      <c r="A7" s="8">
        <v>2.1</v>
      </c>
      <c r="B7" s="644" t="s">
        <v>1449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524" t="s">
        <v>24</v>
      </c>
      <c r="C21" s="525"/>
      <c r="D21" s="526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3350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1450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/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22588884.870000001</v>
      </c>
    </row>
    <row r="36" spans="1:5" x14ac:dyDescent="0.25">
      <c r="A36" s="5" t="s">
        <v>46</v>
      </c>
      <c r="B36" s="656" t="s">
        <v>1483</v>
      </c>
      <c r="C36" s="657"/>
      <c r="D36" s="658"/>
      <c r="E36" s="307">
        <v>483</v>
      </c>
    </row>
    <row r="37" spans="1:5" x14ac:dyDescent="0.25">
      <c r="A37" s="5"/>
      <c r="B37" s="644" t="s">
        <v>1484</v>
      </c>
      <c r="C37" s="645"/>
      <c r="D37" s="646"/>
      <c r="E37" s="16">
        <v>483</v>
      </c>
    </row>
    <row r="38" spans="1:5" x14ac:dyDescent="0.25">
      <c r="A38" s="5"/>
      <c r="B38" s="644"/>
      <c r="C38" s="645"/>
      <c r="D38" s="646"/>
      <c r="E38" s="7"/>
    </row>
    <row r="39" spans="1:5" x14ac:dyDescent="0.25">
      <c r="A39" s="5"/>
      <c r="B39" s="647"/>
      <c r="C39" s="648"/>
      <c r="D39" s="649"/>
      <c r="E39" s="16"/>
    </row>
    <row r="40" spans="1:5" x14ac:dyDescent="0.25">
      <c r="A40" s="5"/>
      <c r="B40" s="650"/>
      <c r="C40" s="651"/>
      <c r="D40" s="652"/>
      <c r="E40" s="7"/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1485</v>
      </c>
      <c r="C52" s="642"/>
      <c r="D52" s="643"/>
      <c r="E52" s="308">
        <f>-E36+E35</f>
        <v>22588401.870000001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7" workbookViewId="0">
      <selection sqref="A1:E52"/>
    </sheetView>
  </sheetViews>
  <sheetFormatPr defaultRowHeight="15" x14ac:dyDescent="0.25"/>
  <cols>
    <col min="3" max="3" width="12" customWidth="1"/>
    <col min="4" max="4" width="17.85546875" customWidth="1"/>
    <col min="5" max="5" width="27.5703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1475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1476</v>
      </c>
      <c r="C5" s="654"/>
      <c r="D5" s="655"/>
      <c r="E5" s="6">
        <v>22481734.870000001</v>
      </c>
    </row>
    <row r="6" spans="1:5" x14ac:dyDescent="0.25">
      <c r="A6" s="5" t="s">
        <v>7</v>
      </c>
      <c r="B6" s="668" t="s">
        <v>1477</v>
      </c>
      <c r="C6" s="669"/>
      <c r="D6" s="670"/>
      <c r="E6" s="306">
        <v>103800</v>
      </c>
    </row>
    <row r="7" spans="1:5" x14ac:dyDescent="0.25">
      <c r="A7" s="8">
        <v>2.1</v>
      </c>
      <c r="B7" s="644" t="s">
        <v>1449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521" t="s">
        <v>24</v>
      </c>
      <c r="C21" s="522"/>
      <c r="D21" s="523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3800</v>
      </c>
    </row>
    <row r="23" spans="1:5" x14ac:dyDescent="0.25">
      <c r="A23" s="8">
        <v>2.16</v>
      </c>
      <c r="B23" s="644" t="s">
        <v>1110</v>
      </c>
      <c r="C23" s="645"/>
      <c r="D23" s="646"/>
      <c r="E23" s="7"/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1450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/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22585534.870000001</v>
      </c>
    </row>
    <row r="36" spans="1:5" x14ac:dyDescent="0.25">
      <c r="A36" s="5" t="s">
        <v>46</v>
      </c>
      <c r="B36" s="656" t="s">
        <v>1478</v>
      </c>
      <c r="C36" s="657"/>
      <c r="D36" s="658"/>
      <c r="E36" s="307"/>
    </row>
    <row r="37" spans="1:5" x14ac:dyDescent="0.25">
      <c r="A37" s="5"/>
      <c r="B37" s="644"/>
      <c r="C37" s="645"/>
      <c r="D37" s="646"/>
      <c r="E37" s="16"/>
    </row>
    <row r="38" spans="1:5" x14ac:dyDescent="0.25">
      <c r="A38" s="5"/>
      <c r="B38" s="644"/>
      <c r="C38" s="645"/>
      <c r="D38" s="646"/>
      <c r="E38" s="7"/>
    </row>
    <row r="39" spans="1:5" x14ac:dyDescent="0.25">
      <c r="A39" s="5"/>
      <c r="B39" s="647"/>
      <c r="C39" s="648"/>
      <c r="D39" s="649"/>
      <c r="E39" s="16"/>
    </row>
    <row r="40" spans="1:5" x14ac:dyDescent="0.25">
      <c r="A40" s="5"/>
      <c r="B40" s="650"/>
      <c r="C40" s="651"/>
      <c r="D40" s="652"/>
      <c r="E40" s="7"/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1479</v>
      </c>
      <c r="C52" s="642"/>
      <c r="D52" s="643"/>
      <c r="E52" s="308">
        <f>-E36+E35</f>
        <v>22585534.870000001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9" workbookViewId="0">
      <selection activeCell="I7" sqref="I7"/>
    </sheetView>
  </sheetViews>
  <sheetFormatPr defaultRowHeight="15" x14ac:dyDescent="0.25"/>
  <cols>
    <col min="3" max="3" width="11.5703125" customWidth="1"/>
    <col min="4" max="4" width="24.5703125" customWidth="1"/>
    <col min="5" max="5" width="32.140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1468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1469</v>
      </c>
      <c r="C5" s="654"/>
      <c r="D5" s="655"/>
      <c r="E5" s="6">
        <v>23308593.100000001</v>
      </c>
    </row>
    <row r="6" spans="1:5" x14ac:dyDescent="0.25">
      <c r="A6" s="5" t="s">
        <v>7</v>
      </c>
      <c r="B6" s="668" t="s">
        <v>1464</v>
      </c>
      <c r="C6" s="669"/>
      <c r="D6" s="670"/>
      <c r="E6" s="306">
        <v>1252196.3799999999</v>
      </c>
    </row>
    <row r="7" spans="1:5" x14ac:dyDescent="0.25">
      <c r="A7" s="8">
        <v>2.1</v>
      </c>
      <c r="B7" s="644" t="s">
        <v>1449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>
        <v>1249846.3799999999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518" t="s">
        <v>24</v>
      </c>
      <c r="C21" s="519"/>
      <c r="D21" s="520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2350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1450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/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24560789.48</v>
      </c>
    </row>
    <row r="36" spans="1:5" x14ac:dyDescent="0.25">
      <c r="A36" s="5" t="s">
        <v>46</v>
      </c>
      <c r="B36" s="656" t="s">
        <v>1470</v>
      </c>
      <c r="C36" s="657"/>
      <c r="D36" s="658"/>
      <c r="E36" s="307">
        <v>2079054.61</v>
      </c>
    </row>
    <row r="37" spans="1:5" x14ac:dyDescent="0.25">
      <c r="A37" s="5"/>
      <c r="B37" s="644" t="s">
        <v>1471</v>
      </c>
      <c r="C37" s="645"/>
      <c r="D37" s="646"/>
      <c r="E37" s="16">
        <v>2043379.42</v>
      </c>
    </row>
    <row r="38" spans="1:5" x14ac:dyDescent="0.25">
      <c r="A38" s="5"/>
      <c r="B38" s="644" t="s">
        <v>1472</v>
      </c>
      <c r="C38" s="645"/>
      <c r="D38" s="646"/>
      <c r="E38" s="7">
        <v>33205.19</v>
      </c>
    </row>
    <row r="39" spans="1:5" x14ac:dyDescent="0.25">
      <c r="A39" s="5"/>
      <c r="B39" s="647" t="s">
        <v>1473</v>
      </c>
      <c r="C39" s="648"/>
      <c r="D39" s="649"/>
      <c r="E39" s="16">
        <v>2470</v>
      </c>
    </row>
    <row r="40" spans="1:5" x14ac:dyDescent="0.25">
      <c r="A40" s="5"/>
      <c r="B40" s="650"/>
      <c r="C40" s="651"/>
      <c r="D40" s="652"/>
      <c r="E40" s="7"/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1474</v>
      </c>
      <c r="C52" s="642"/>
      <c r="D52" s="643"/>
      <c r="E52" s="308">
        <f>-E36+E35</f>
        <v>22481734.870000001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7" workbookViewId="0">
      <selection sqref="A1:E52"/>
    </sheetView>
  </sheetViews>
  <sheetFormatPr defaultRowHeight="15" x14ac:dyDescent="0.25"/>
  <cols>
    <col min="3" max="3" width="11.28515625" customWidth="1"/>
    <col min="4" max="4" width="25.5703125" customWidth="1"/>
    <col min="5" max="5" width="31.140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1462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1463</v>
      </c>
      <c r="C5" s="654"/>
      <c r="D5" s="655"/>
      <c r="E5" s="6">
        <v>21001505.460000001</v>
      </c>
    </row>
    <row r="6" spans="1:5" x14ac:dyDescent="0.25">
      <c r="A6" s="5" t="s">
        <v>7</v>
      </c>
      <c r="B6" s="668" t="s">
        <v>1464</v>
      </c>
      <c r="C6" s="669"/>
      <c r="D6" s="670"/>
      <c r="E6" s="306">
        <v>2307087.64</v>
      </c>
    </row>
    <row r="7" spans="1:5" x14ac:dyDescent="0.25">
      <c r="A7" s="8">
        <v>2.1</v>
      </c>
      <c r="B7" s="644" t="s">
        <v>1449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>
        <v>259208.33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515" t="s">
        <v>24</v>
      </c>
      <c r="C21" s="516"/>
      <c r="D21" s="517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4500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1465</v>
      </c>
      <c r="C26" s="645"/>
      <c r="D26" s="646"/>
      <c r="E26" s="7">
        <v>2043379.31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1450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/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23308593.100000001</v>
      </c>
    </row>
    <row r="36" spans="1:5" x14ac:dyDescent="0.25">
      <c r="A36" s="5" t="s">
        <v>46</v>
      </c>
      <c r="B36" s="656" t="s">
        <v>1466</v>
      </c>
      <c r="C36" s="657"/>
      <c r="D36" s="658"/>
      <c r="E36" s="307"/>
    </row>
    <row r="37" spans="1:5" x14ac:dyDescent="0.25">
      <c r="A37" s="5"/>
      <c r="B37" s="644"/>
      <c r="C37" s="645"/>
      <c r="D37" s="646"/>
      <c r="E37" s="16"/>
    </row>
    <row r="38" spans="1:5" x14ac:dyDescent="0.25">
      <c r="A38" s="5"/>
      <c r="B38" s="644"/>
      <c r="C38" s="645"/>
      <c r="D38" s="646"/>
      <c r="E38" s="7"/>
    </row>
    <row r="39" spans="1:5" x14ac:dyDescent="0.25">
      <c r="A39" s="5"/>
      <c r="B39" s="647"/>
      <c r="C39" s="648"/>
      <c r="D39" s="649"/>
      <c r="E39" s="16"/>
    </row>
    <row r="40" spans="1:5" x14ac:dyDescent="0.25">
      <c r="A40" s="5"/>
      <c r="B40" s="650"/>
      <c r="C40" s="651"/>
      <c r="D40" s="652"/>
      <c r="E40" s="7"/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1467</v>
      </c>
      <c r="C52" s="642"/>
      <c r="D52" s="643"/>
      <c r="E52" s="308">
        <f>-E36+E35</f>
        <v>23308593.100000001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9" workbookViewId="0">
      <selection activeCell="J14" sqref="J14"/>
    </sheetView>
  </sheetViews>
  <sheetFormatPr defaultRowHeight="15" x14ac:dyDescent="0.25"/>
  <cols>
    <col min="2" max="2" width="16" customWidth="1"/>
    <col min="3" max="3" width="15.85546875" customWidth="1"/>
    <col min="4" max="4" width="15.5703125" customWidth="1"/>
    <col min="5" max="5" width="27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1455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1456</v>
      </c>
      <c r="C5" s="654"/>
      <c r="D5" s="655"/>
      <c r="E5" s="6">
        <v>15002585.460000001</v>
      </c>
    </row>
    <row r="6" spans="1:5" x14ac:dyDescent="0.25">
      <c r="A6" s="5" t="s">
        <v>7</v>
      </c>
      <c r="B6" s="668" t="s">
        <v>1457</v>
      </c>
      <c r="C6" s="669"/>
      <c r="D6" s="670"/>
      <c r="E6" s="306">
        <v>11420850</v>
      </c>
    </row>
    <row r="7" spans="1:5" x14ac:dyDescent="0.25">
      <c r="A7" s="8">
        <v>2.1</v>
      </c>
      <c r="B7" s="644" t="s">
        <v>1449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>
        <v>4114583.33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>
        <v>7102916.6699999999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512" t="s">
        <v>24</v>
      </c>
      <c r="C21" s="513"/>
      <c r="D21" s="514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3350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1348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1450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>
        <v>200000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26423435.460000001</v>
      </c>
    </row>
    <row r="36" spans="1:5" x14ac:dyDescent="0.25">
      <c r="A36" s="5" t="s">
        <v>46</v>
      </c>
      <c r="B36" s="656" t="s">
        <v>1458</v>
      </c>
      <c r="C36" s="657"/>
      <c r="D36" s="658"/>
      <c r="E36" s="307">
        <v>5421930</v>
      </c>
    </row>
    <row r="37" spans="1:5" x14ac:dyDescent="0.25">
      <c r="A37" s="5"/>
      <c r="B37" s="644" t="s">
        <v>1459</v>
      </c>
      <c r="C37" s="645"/>
      <c r="D37" s="646"/>
      <c r="E37" s="16">
        <v>196895.9</v>
      </c>
    </row>
    <row r="38" spans="1:5" x14ac:dyDescent="0.25">
      <c r="A38" s="5"/>
      <c r="B38" s="644" t="s">
        <v>203</v>
      </c>
      <c r="C38" s="645"/>
      <c r="D38" s="646"/>
      <c r="E38" s="7">
        <v>4134147.16</v>
      </c>
    </row>
    <row r="39" spans="1:5" x14ac:dyDescent="0.25">
      <c r="A39" s="5"/>
      <c r="B39" s="647" t="s">
        <v>1460</v>
      </c>
      <c r="C39" s="648"/>
      <c r="D39" s="649"/>
      <c r="E39" s="16">
        <v>1090386.94</v>
      </c>
    </row>
    <row r="40" spans="1:5" x14ac:dyDescent="0.25">
      <c r="A40" s="5"/>
      <c r="B40" s="650" t="s">
        <v>249</v>
      </c>
      <c r="C40" s="651"/>
      <c r="D40" s="652"/>
      <c r="E40" s="7">
        <v>500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1461</v>
      </c>
      <c r="C52" s="642"/>
      <c r="D52" s="643"/>
      <c r="E52" s="308">
        <f>-E36+E35</f>
        <v>21001505.460000001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3" workbookViewId="0">
      <selection activeCell="K16" sqref="K16"/>
    </sheetView>
  </sheetViews>
  <sheetFormatPr defaultRowHeight="15" x14ac:dyDescent="0.25"/>
  <cols>
    <col min="2" max="2" width="15.7109375" customWidth="1"/>
    <col min="3" max="3" width="16.7109375" customWidth="1"/>
    <col min="4" max="4" width="19.42578125" customWidth="1"/>
    <col min="5" max="5" width="21.42578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1446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1447</v>
      </c>
      <c r="C5" s="654"/>
      <c r="D5" s="655"/>
      <c r="E5" s="6">
        <v>8861610.4499999993</v>
      </c>
    </row>
    <row r="6" spans="1:5" x14ac:dyDescent="0.25">
      <c r="A6" s="5" t="s">
        <v>7</v>
      </c>
      <c r="B6" s="668" t="s">
        <v>1448</v>
      </c>
      <c r="C6" s="669"/>
      <c r="D6" s="670"/>
      <c r="E6" s="306">
        <v>31917697.059999999</v>
      </c>
    </row>
    <row r="7" spans="1:5" x14ac:dyDescent="0.25">
      <c r="A7" s="8">
        <v>2.1</v>
      </c>
      <c r="B7" s="644" t="s">
        <v>1449</v>
      </c>
      <c r="C7" s="645"/>
      <c r="D7" s="646"/>
      <c r="E7" s="7">
        <v>24781637.870000001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>
        <v>194916.67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>
        <v>4040708.34</v>
      </c>
    </row>
    <row r="16" spans="1:5" x14ac:dyDescent="0.25">
      <c r="A16" s="8">
        <v>2.9</v>
      </c>
      <c r="B16" s="644" t="s">
        <v>19</v>
      </c>
      <c r="C16" s="645"/>
      <c r="D16" s="646"/>
      <c r="E16" s="7">
        <v>903750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509" t="s">
        <v>24</v>
      </c>
      <c r="C21" s="510"/>
      <c r="D21" s="511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2100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1348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1375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1450</v>
      </c>
      <c r="C30" s="645"/>
      <c r="D30" s="646"/>
      <c r="E30" s="7">
        <v>994584.18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>
        <v>1000000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40779307.509999998</v>
      </c>
    </row>
    <row r="36" spans="1:5" x14ac:dyDescent="0.25">
      <c r="A36" s="5" t="s">
        <v>46</v>
      </c>
      <c r="B36" s="656" t="s">
        <v>1451</v>
      </c>
      <c r="C36" s="657"/>
      <c r="D36" s="658"/>
      <c r="E36" s="307">
        <v>25776722.050000001</v>
      </c>
    </row>
    <row r="37" spans="1:5" x14ac:dyDescent="0.25">
      <c r="A37" s="5"/>
      <c r="B37" s="644" t="s">
        <v>1452</v>
      </c>
      <c r="C37" s="645"/>
      <c r="D37" s="646"/>
      <c r="E37" s="16">
        <v>25776222.050000001</v>
      </c>
    </row>
    <row r="38" spans="1:5" x14ac:dyDescent="0.25">
      <c r="A38" s="5"/>
      <c r="B38" s="644" t="s">
        <v>1453</v>
      </c>
      <c r="C38" s="645"/>
      <c r="D38" s="646"/>
      <c r="E38" s="7">
        <v>500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1454</v>
      </c>
      <c r="C52" s="642"/>
      <c r="D52" s="643"/>
      <c r="E52" s="308">
        <f>-E36+E35</f>
        <v>15002585.459999997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17" sqref="K17"/>
    </sheetView>
  </sheetViews>
  <sheetFormatPr defaultRowHeight="15" x14ac:dyDescent="0.25"/>
  <cols>
    <col min="2" max="2" width="18.140625" customWidth="1"/>
    <col min="3" max="3" width="19.28515625" customWidth="1"/>
    <col min="4" max="4" width="19.140625" customWidth="1"/>
    <col min="5" max="5" width="24.42578125" customWidth="1"/>
  </cols>
  <sheetData>
    <row r="2" spans="1:5" x14ac:dyDescent="0.25">
      <c r="A2" t="s">
        <v>10</v>
      </c>
      <c r="B2" s="305" t="s">
        <v>865</v>
      </c>
      <c r="C2" s="305"/>
      <c r="D2" s="305"/>
      <c r="E2" s="305"/>
    </row>
    <row r="3" spans="1:5" x14ac:dyDescent="0.25">
      <c r="A3" s="662" t="s">
        <v>0</v>
      </c>
      <c r="B3" s="663"/>
      <c r="C3" s="1" t="s">
        <v>1793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666" t="s">
        <v>867</v>
      </c>
      <c r="B5" s="667"/>
      <c r="C5" s="667"/>
      <c r="D5" s="667"/>
      <c r="E5" s="4" t="s">
        <v>868</v>
      </c>
    </row>
    <row r="6" spans="1:5" x14ac:dyDescent="0.25">
      <c r="A6" s="5" t="s">
        <v>5</v>
      </c>
      <c r="B6" s="653" t="s">
        <v>1794</v>
      </c>
      <c r="C6" s="654"/>
      <c r="D6" s="655"/>
      <c r="E6" s="6">
        <v>7105222.9299999997</v>
      </c>
    </row>
    <row r="7" spans="1:5" x14ac:dyDescent="0.25">
      <c r="A7" s="5" t="s">
        <v>7</v>
      </c>
      <c r="B7" s="668" t="s">
        <v>1795</v>
      </c>
      <c r="C7" s="669"/>
      <c r="D7" s="670"/>
      <c r="E7" s="306">
        <v>6548208.3300000001</v>
      </c>
    </row>
    <row r="8" spans="1:5" x14ac:dyDescent="0.25">
      <c r="A8" s="8">
        <v>2.1</v>
      </c>
      <c r="B8" s="644" t="s">
        <v>1785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1691</v>
      </c>
      <c r="C15" s="645"/>
      <c r="D15" s="646"/>
      <c r="E15" s="7" t="s">
        <v>10</v>
      </c>
    </row>
    <row r="16" spans="1:5" x14ac:dyDescent="0.25">
      <c r="A16" s="8">
        <v>2.8</v>
      </c>
      <c r="B16" s="644" t="s">
        <v>18</v>
      </c>
      <c r="C16" s="645"/>
      <c r="D16" s="646"/>
      <c r="E16" s="7">
        <v>4040708.33</v>
      </c>
    </row>
    <row r="17" spans="1:5" x14ac:dyDescent="0.25">
      <c r="A17" s="8">
        <v>2.9</v>
      </c>
      <c r="B17" s="644" t="s">
        <v>19</v>
      </c>
      <c r="C17" s="645"/>
      <c r="D17" s="646"/>
      <c r="E17" s="7">
        <v>903750</v>
      </c>
    </row>
    <row r="18" spans="1:5" x14ac:dyDescent="0.25">
      <c r="A18" s="10">
        <v>2.1</v>
      </c>
      <c r="B18" s="644" t="s">
        <v>20</v>
      </c>
      <c r="C18" s="645"/>
      <c r="D18" s="646"/>
      <c r="E18" s="7" t="s">
        <v>10</v>
      </c>
    </row>
    <row r="19" spans="1:5" x14ac:dyDescent="0.25">
      <c r="A19" s="8">
        <v>2.11</v>
      </c>
      <c r="B19" s="644" t="s">
        <v>21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1763</v>
      </c>
      <c r="C20" s="645"/>
      <c r="D20" s="646"/>
      <c r="E20" s="7" t="s">
        <v>10</v>
      </c>
    </row>
    <row r="21" spans="1:5" x14ac:dyDescent="0.25">
      <c r="A21" s="8">
        <v>2.13</v>
      </c>
      <c r="B21" s="659" t="s">
        <v>1728</v>
      </c>
      <c r="C21" s="660"/>
      <c r="D21" s="661"/>
      <c r="E21" s="7" t="s">
        <v>10</v>
      </c>
    </row>
    <row r="22" spans="1:5" x14ac:dyDescent="0.25">
      <c r="A22" s="8">
        <v>2.14</v>
      </c>
      <c r="B22" s="623" t="s">
        <v>24</v>
      </c>
      <c r="C22" s="624"/>
      <c r="D22" s="625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3750</v>
      </c>
    </row>
    <row r="24" spans="1:5" x14ac:dyDescent="0.25">
      <c r="A24" s="8">
        <v>2.16</v>
      </c>
      <c r="B24" s="644" t="s">
        <v>1110</v>
      </c>
      <c r="C24" s="645"/>
      <c r="D24" s="646"/>
      <c r="E24" s="7"/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1692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1639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1375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1786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1375</v>
      </c>
      <c r="C32" s="645"/>
      <c r="D32" s="646"/>
      <c r="E32" s="7"/>
    </row>
    <row r="33" spans="1:5" x14ac:dyDescent="0.25">
      <c r="A33" s="9" t="s">
        <v>38</v>
      </c>
      <c r="B33" s="644" t="s">
        <v>853</v>
      </c>
      <c r="C33" s="645"/>
      <c r="D33" s="646"/>
      <c r="E33" s="7">
        <v>1600000</v>
      </c>
    </row>
    <row r="34" spans="1:5" x14ac:dyDescent="0.25">
      <c r="A34" s="9" t="s">
        <v>40</v>
      </c>
      <c r="B34" s="644" t="s">
        <v>1787</v>
      </c>
      <c r="C34" s="645"/>
      <c r="D34" s="646"/>
      <c r="E34" s="7" t="s">
        <v>10</v>
      </c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+E7+E6</f>
        <v>13653431.26</v>
      </c>
    </row>
    <row r="37" spans="1:5" x14ac:dyDescent="0.25">
      <c r="A37" s="5" t="s">
        <v>46</v>
      </c>
      <c r="B37" s="656" t="s">
        <v>1796</v>
      </c>
      <c r="C37" s="657"/>
      <c r="D37" s="658"/>
      <c r="E37" s="307">
        <v>336871.37</v>
      </c>
    </row>
    <row r="38" spans="1:5" x14ac:dyDescent="0.25">
      <c r="A38" s="5"/>
      <c r="B38" s="644" t="s">
        <v>1283</v>
      </c>
      <c r="C38" s="645"/>
      <c r="D38" s="646"/>
      <c r="E38" s="16">
        <v>233672.85</v>
      </c>
    </row>
    <row r="39" spans="1:5" x14ac:dyDescent="0.25">
      <c r="A39" s="5"/>
      <c r="B39" s="644" t="s">
        <v>1797</v>
      </c>
      <c r="C39" s="645"/>
      <c r="D39" s="646"/>
      <c r="E39" s="7">
        <v>80000</v>
      </c>
    </row>
    <row r="40" spans="1:5" x14ac:dyDescent="0.25">
      <c r="A40" s="5"/>
      <c r="B40" s="647" t="s">
        <v>1798</v>
      </c>
      <c r="C40" s="648"/>
      <c r="D40" s="649"/>
      <c r="E40" s="16">
        <v>17800</v>
      </c>
    </row>
    <row r="41" spans="1:5" x14ac:dyDescent="0.25">
      <c r="A41" s="5"/>
      <c r="B41" s="650" t="s">
        <v>1787</v>
      </c>
      <c r="C41" s="651"/>
      <c r="D41" s="652"/>
      <c r="E41" s="7">
        <v>1898.52</v>
      </c>
    </row>
    <row r="42" spans="1:5" x14ac:dyDescent="0.25">
      <c r="A42" s="5"/>
      <c r="B42" s="644" t="s">
        <v>1799</v>
      </c>
      <c r="C42" s="645"/>
      <c r="D42" s="646"/>
      <c r="E42" s="7">
        <v>3000</v>
      </c>
    </row>
    <row r="43" spans="1:5" x14ac:dyDescent="0.25">
      <c r="A43" s="5"/>
      <c r="B43" s="644" t="s">
        <v>1800</v>
      </c>
      <c r="C43" s="645"/>
      <c r="D43" s="646"/>
      <c r="E43" s="7">
        <v>500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/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1801</v>
      </c>
      <c r="C53" s="642"/>
      <c r="D53" s="643"/>
      <c r="E53" s="308">
        <f>-E37+E36</f>
        <v>13316559.890000001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1" workbookViewId="0">
      <selection activeCell="E10" sqref="E10"/>
    </sheetView>
  </sheetViews>
  <sheetFormatPr defaultRowHeight="15" x14ac:dyDescent="0.25"/>
  <cols>
    <col min="3" max="3" width="12.42578125" customWidth="1"/>
    <col min="4" max="4" width="21.85546875" customWidth="1"/>
    <col min="5" max="5" width="36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1439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1440</v>
      </c>
      <c r="C5" s="654"/>
      <c r="D5" s="655"/>
      <c r="E5" s="6">
        <v>8901810.4499999993</v>
      </c>
    </row>
    <row r="6" spans="1:5" x14ac:dyDescent="0.25">
      <c r="A6" s="5" t="s">
        <v>7</v>
      </c>
      <c r="B6" s="668" t="s">
        <v>1441</v>
      </c>
      <c r="C6" s="669"/>
      <c r="D6" s="670"/>
      <c r="E6" s="306">
        <v>3200</v>
      </c>
    </row>
    <row r="7" spans="1:5" x14ac:dyDescent="0.25">
      <c r="A7" s="8">
        <v>2.1</v>
      </c>
      <c r="B7" s="644" t="s">
        <v>1365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506" t="s">
        <v>24</v>
      </c>
      <c r="C21" s="507"/>
      <c r="D21" s="508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3200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1348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8905010.4499999993</v>
      </c>
    </row>
    <row r="36" spans="1:5" x14ac:dyDescent="0.25">
      <c r="A36" s="5" t="s">
        <v>46</v>
      </c>
      <c r="B36" s="656" t="s">
        <v>1442</v>
      </c>
      <c r="C36" s="657"/>
      <c r="D36" s="658"/>
      <c r="E36" s="307">
        <v>43400</v>
      </c>
    </row>
    <row r="37" spans="1:5" x14ac:dyDescent="0.25">
      <c r="A37" s="5"/>
      <c r="B37" s="644" t="s">
        <v>1443</v>
      </c>
      <c r="C37" s="645"/>
      <c r="D37" s="646"/>
      <c r="E37" s="16">
        <v>23400</v>
      </c>
    </row>
    <row r="38" spans="1:5" x14ac:dyDescent="0.25">
      <c r="A38" s="5"/>
      <c r="B38" s="644" t="s">
        <v>1444</v>
      </c>
      <c r="C38" s="645"/>
      <c r="D38" s="646"/>
      <c r="E38" s="7">
        <v>20000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1445</v>
      </c>
      <c r="C52" s="642"/>
      <c r="D52" s="643"/>
      <c r="E52" s="308">
        <v>8861610.4499999993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4" workbookViewId="0">
      <selection activeCell="K15" sqref="K15"/>
    </sheetView>
  </sheetViews>
  <sheetFormatPr defaultRowHeight="15" x14ac:dyDescent="0.25"/>
  <cols>
    <col min="2" max="2" width="16" customWidth="1"/>
    <col min="3" max="3" width="17.42578125" customWidth="1"/>
    <col min="4" max="4" width="20.140625" customWidth="1"/>
    <col min="5" max="5" width="23.855468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1434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1435</v>
      </c>
      <c r="C5" s="654"/>
      <c r="D5" s="655"/>
      <c r="E5" s="6">
        <v>8897810.4499999993</v>
      </c>
    </row>
    <row r="6" spans="1:5" x14ac:dyDescent="0.25">
      <c r="A6" s="5" t="s">
        <v>7</v>
      </c>
      <c r="B6" s="668" t="s">
        <v>1436</v>
      </c>
      <c r="C6" s="669"/>
      <c r="D6" s="670"/>
      <c r="E6" s="306">
        <v>4000</v>
      </c>
    </row>
    <row r="7" spans="1:5" x14ac:dyDescent="0.25">
      <c r="A7" s="8">
        <v>2.1</v>
      </c>
      <c r="B7" s="644" t="s">
        <v>1365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503" t="s">
        <v>24</v>
      </c>
      <c r="C21" s="504"/>
      <c r="D21" s="505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4000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1348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8901810.4499999993</v>
      </c>
    </row>
    <row r="36" spans="1:5" x14ac:dyDescent="0.25">
      <c r="A36" s="5" t="s">
        <v>46</v>
      </c>
      <c r="B36" s="656" t="s">
        <v>1437</v>
      </c>
      <c r="C36" s="657"/>
      <c r="D36" s="658"/>
      <c r="E36" s="307">
        <v>0</v>
      </c>
    </row>
    <row r="37" spans="1:5" x14ac:dyDescent="0.25">
      <c r="A37" s="5"/>
      <c r="B37" s="644" t="s">
        <v>10</v>
      </c>
      <c r="C37" s="645"/>
      <c r="D37" s="646"/>
      <c r="E37" s="16" t="s">
        <v>10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1438</v>
      </c>
      <c r="C52" s="642"/>
      <c r="D52" s="643"/>
      <c r="E52" s="308">
        <f>+E36+E35</f>
        <v>8901810.4499999993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L15" sqref="L15"/>
    </sheetView>
  </sheetViews>
  <sheetFormatPr defaultRowHeight="15" x14ac:dyDescent="0.25"/>
  <cols>
    <col min="2" max="2" width="18.28515625" customWidth="1"/>
    <col min="3" max="3" width="16.42578125" customWidth="1"/>
    <col min="4" max="4" width="15.7109375" customWidth="1"/>
    <col min="5" max="5" width="25.140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1429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1430</v>
      </c>
      <c r="C5" s="654"/>
      <c r="D5" s="655"/>
      <c r="E5" s="6">
        <v>5663793.79</v>
      </c>
    </row>
    <row r="6" spans="1:5" x14ac:dyDescent="0.25">
      <c r="A6" s="5" t="s">
        <v>7</v>
      </c>
      <c r="B6" s="668" t="s">
        <v>1431</v>
      </c>
      <c r="C6" s="669"/>
      <c r="D6" s="670"/>
      <c r="E6" s="306">
        <v>3234016.66</v>
      </c>
    </row>
    <row r="7" spans="1:5" x14ac:dyDescent="0.25">
      <c r="A7" s="8">
        <v>2.1</v>
      </c>
      <c r="B7" s="644" t="s">
        <v>1365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>
        <v>3229916.66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500" t="s">
        <v>24</v>
      </c>
      <c r="C21" s="501"/>
      <c r="D21" s="502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4100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1348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8897810.4499999993</v>
      </c>
    </row>
    <row r="36" spans="1:5" x14ac:dyDescent="0.25">
      <c r="A36" s="5" t="s">
        <v>46</v>
      </c>
      <c r="B36" s="656" t="s">
        <v>1432</v>
      </c>
      <c r="C36" s="657"/>
      <c r="D36" s="658"/>
      <c r="E36" s="307">
        <v>0</v>
      </c>
    </row>
    <row r="37" spans="1:5" x14ac:dyDescent="0.25">
      <c r="A37" s="5"/>
      <c r="B37" s="644" t="s">
        <v>10</v>
      </c>
      <c r="C37" s="645"/>
      <c r="D37" s="646"/>
      <c r="E37" s="16" t="s">
        <v>10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1433</v>
      </c>
      <c r="C52" s="642"/>
      <c r="D52" s="643"/>
      <c r="E52" s="308">
        <v>8897810.4499999993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K14" sqref="K14"/>
    </sheetView>
  </sheetViews>
  <sheetFormatPr defaultRowHeight="15" x14ac:dyDescent="0.25"/>
  <cols>
    <col min="2" max="2" width="18.7109375" customWidth="1"/>
    <col min="3" max="3" width="16.85546875" customWidth="1"/>
    <col min="4" max="4" width="19.140625" customWidth="1"/>
    <col min="5" max="5" width="24.71093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1422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1423</v>
      </c>
      <c r="C5" s="654"/>
      <c r="D5" s="655"/>
      <c r="E5" s="6">
        <v>6111739.9400000004</v>
      </c>
    </row>
    <row r="6" spans="1:5" x14ac:dyDescent="0.25">
      <c r="A6" s="5" t="s">
        <v>7</v>
      </c>
      <c r="B6" s="668" t="s">
        <v>1424</v>
      </c>
      <c r="C6" s="669"/>
      <c r="D6" s="670"/>
      <c r="E6" s="306">
        <v>3800</v>
      </c>
    </row>
    <row r="7" spans="1:5" x14ac:dyDescent="0.25">
      <c r="A7" s="8">
        <v>2.1</v>
      </c>
      <c r="B7" s="644" t="s">
        <v>1365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97" t="s">
        <v>24</v>
      </c>
      <c r="C21" s="498"/>
      <c r="D21" s="499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3800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1348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6115539.9400000004</v>
      </c>
    </row>
    <row r="36" spans="1:5" x14ac:dyDescent="0.25">
      <c r="A36" s="5" t="s">
        <v>46</v>
      </c>
      <c r="B36" s="656" t="s">
        <v>1425</v>
      </c>
      <c r="C36" s="657"/>
      <c r="D36" s="658"/>
      <c r="E36" s="307">
        <v>451746.15</v>
      </c>
    </row>
    <row r="37" spans="1:5" x14ac:dyDescent="0.25">
      <c r="A37" s="5"/>
      <c r="B37" s="644" t="s">
        <v>1426</v>
      </c>
      <c r="C37" s="645"/>
      <c r="D37" s="646"/>
      <c r="E37" s="16">
        <v>66765.48</v>
      </c>
    </row>
    <row r="38" spans="1:5" x14ac:dyDescent="0.25">
      <c r="A38" s="5"/>
      <c r="B38" s="644" t="s">
        <v>1427</v>
      </c>
      <c r="C38" s="645"/>
      <c r="D38" s="646"/>
      <c r="E38" s="7">
        <v>384980.67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1428</v>
      </c>
      <c r="C52" s="642"/>
      <c r="D52" s="643"/>
      <c r="E52" s="308">
        <f>-E36+E35</f>
        <v>5663793.79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H9" sqref="H9"/>
    </sheetView>
  </sheetViews>
  <sheetFormatPr defaultRowHeight="15" x14ac:dyDescent="0.25"/>
  <cols>
    <col min="2" max="2" width="20.5703125" customWidth="1"/>
    <col min="3" max="3" width="19" customWidth="1"/>
    <col min="4" max="4" width="12.42578125" customWidth="1"/>
    <col min="5" max="5" width="24.855468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1412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1413</v>
      </c>
      <c r="C5" s="654"/>
      <c r="D5" s="655"/>
      <c r="E5" s="6">
        <v>17056522.989999998</v>
      </c>
    </row>
    <row r="6" spans="1:5" x14ac:dyDescent="0.25">
      <c r="A6" s="5" t="s">
        <v>7</v>
      </c>
      <c r="B6" s="668" t="s">
        <v>1414</v>
      </c>
      <c r="C6" s="669"/>
      <c r="D6" s="670"/>
      <c r="E6" s="306">
        <v>387230.67</v>
      </c>
    </row>
    <row r="7" spans="1:5" x14ac:dyDescent="0.25">
      <c r="A7" s="8">
        <v>2.1</v>
      </c>
      <c r="B7" s="644" t="s">
        <v>1365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1415</v>
      </c>
      <c r="C19" s="645"/>
      <c r="D19" s="646"/>
      <c r="E19" s="7">
        <v>384980.67</v>
      </c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94" t="s">
        <v>24</v>
      </c>
      <c r="C21" s="495"/>
      <c r="D21" s="496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2250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1348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17443753.66</v>
      </c>
    </row>
    <row r="36" spans="1:5" x14ac:dyDescent="0.25">
      <c r="A36" s="5" t="s">
        <v>46</v>
      </c>
      <c r="B36" s="656" t="s">
        <v>1416</v>
      </c>
      <c r="C36" s="657"/>
      <c r="D36" s="658"/>
      <c r="E36" s="307">
        <v>11332013.720000001</v>
      </c>
    </row>
    <row r="37" spans="1:5" x14ac:dyDescent="0.25">
      <c r="A37" s="5"/>
      <c r="B37" s="644" t="s">
        <v>1417</v>
      </c>
      <c r="C37" s="645"/>
      <c r="D37" s="646"/>
      <c r="E37" s="16">
        <v>4647919.71</v>
      </c>
    </row>
    <row r="38" spans="1:5" x14ac:dyDescent="0.25">
      <c r="A38" s="5"/>
      <c r="B38" s="644" t="s">
        <v>1418</v>
      </c>
      <c r="C38" s="645"/>
      <c r="D38" s="646"/>
      <c r="E38" s="7">
        <v>158752.07999999999</v>
      </c>
    </row>
    <row r="39" spans="1:5" x14ac:dyDescent="0.25">
      <c r="A39" s="5"/>
      <c r="B39" s="647" t="s">
        <v>1419</v>
      </c>
      <c r="C39" s="648"/>
      <c r="D39" s="649"/>
      <c r="E39" s="16">
        <v>3542971.59</v>
      </c>
    </row>
    <row r="40" spans="1:5" x14ac:dyDescent="0.25">
      <c r="A40" s="5"/>
      <c r="B40" s="650" t="s">
        <v>1420</v>
      </c>
      <c r="C40" s="651"/>
      <c r="D40" s="652"/>
      <c r="E40" s="7">
        <v>421396.8</v>
      </c>
    </row>
    <row r="41" spans="1:5" x14ac:dyDescent="0.25">
      <c r="A41" s="5"/>
      <c r="B41" s="644" t="s">
        <v>796</v>
      </c>
      <c r="C41" s="645"/>
      <c r="D41" s="646"/>
      <c r="E41" s="7">
        <v>2560973.54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1421</v>
      </c>
      <c r="C52" s="642"/>
      <c r="D52" s="643"/>
      <c r="E52" s="308">
        <v>6111739.9400000004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H12" sqref="H12"/>
    </sheetView>
  </sheetViews>
  <sheetFormatPr defaultRowHeight="15" x14ac:dyDescent="0.25"/>
  <cols>
    <col min="2" max="2" width="17.5703125" customWidth="1"/>
    <col min="3" max="3" width="19.42578125" customWidth="1"/>
    <col min="4" max="4" width="16.7109375" customWidth="1"/>
    <col min="5" max="5" width="25.71093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1407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1408</v>
      </c>
      <c r="C5" s="654"/>
      <c r="D5" s="655"/>
      <c r="E5" s="6">
        <v>5879590.0300000003</v>
      </c>
    </row>
    <row r="6" spans="1:5" x14ac:dyDescent="0.25">
      <c r="A6" s="5" t="s">
        <v>7</v>
      </c>
      <c r="B6" s="668" t="s">
        <v>1409</v>
      </c>
      <c r="C6" s="669"/>
      <c r="D6" s="670"/>
      <c r="E6" s="306">
        <v>11176932.960000001</v>
      </c>
    </row>
    <row r="7" spans="1:5" x14ac:dyDescent="0.25">
      <c r="A7" s="8">
        <v>2.1</v>
      </c>
      <c r="B7" s="644" t="s">
        <v>1365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>
        <v>3693935.24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>
        <v>7102916.6699999999</v>
      </c>
    </row>
    <row r="12" spans="1:5" x14ac:dyDescent="0.25">
      <c r="A12" s="8">
        <v>2.5</v>
      </c>
      <c r="B12" s="644" t="s">
        <v>14</v>
      </c>
      <c r="C12" s="645"/>
      <c r="D12" s="646"/>
      <c r="E12" s="7">
        <v>377531.05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91" t="s">
        <v>24</v>
      </c>
      <c r="C21" s="492"/>
      <c r="D21" s="493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2550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1348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17056522.990000002</v>
      </c>
    </row>
    <row r="36" spans="1:5" x14ac:dyDescent="0.25">
      <c r="A36" s="5" t="s">
        <v>46</v>
      </c>
      <c r="B36" s="656" t="s">
        <v>1410</v>
      </c>
      <c r="C36" s="657"/>
      <c r="D36" s="658"/>
      <c r="E36" s="307" t="s">
        <v>10</v>
      </c>
    </row>
    <row r="37" spans="1:5" x14ac:dyDescent="0.25">
      <c r="A37" s="5"/>
      <c r="B37" s="644" t="s">
        <v>10</v>
      </c>
      <c r="C37" s="645"/>
      <c r="D37" s="646"/>
      <c r="E37" s="16" t="s">
        <v>10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1411</v>
      </c>
      <c r="C52" s="642"/>
      <c r="D52" s="643"/>
      <c r="E52" s="308">
        <v>17056522.989999998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H12" sqref="H12"/>
    </sheetView>
  </sheetViews>
  <sheetFormatPr defaultRowHeight="15" x14ac:dyDescent="0.25"/>
  <cols>
    <col min="2" max="2" width="17.7109375" customWidth="1"/>
    <col min="3" max="3" width="19.42578125" customWidth="1"/>
    <col min="4" max="4" width="11.42578125" customWidth="1"/>
    <col min="5" max="5" width="26.855468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1399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1400</v>
      </c>
      <c r="C5" s="654"/>
      <c r="D5" s="655"/>
      <c r="E5" s="6">
        <v>5900095.7599999998</v>
      </c>
    </row>
    <row r="6" spans="1:5" x14ac:dyDescent="0.25">
      <c r="A6" s="5" t="s">
        <v>7</v>
      </c>
      <c r="B6" s="668" t="s">
        <v>1401</v>
      </c>
      <c r="C6" s="669"/>
      <c r="D6" s="670"/>
      <c r="E6" s="306">
        <v>3450</v>
      </c>
    </row>
    <row r="7" spans="1:5" x14ac:dyDescent="0.25">
      <c r="A7" s="8">
        <v>2.1</v>
      </c>
      <c r="B7" s="644" t="s">
        <v>1365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88" t="s">
        <v>24</v>
      </c>
      <c r="C21" s="489"/>
      <c r="D21" s="490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3450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1348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5903545.7599999998</v>
      </c>
    </row>
    <row r="36" spans="1:5" x14ac:dyDescent="0.25">
      <c r="A36" s="5" t="s">
        <v>46</v>
      </c>
      <c r="B36" s="656" t="s">
        <v>1402</v>
      </c>
      <c r="C36" s="657"/>
      <c r="D36" s="658"/>
      <c r="E36" s="307">
        <v>23955.73</v>
      </c>
    </row>
    <row r="37" spans="1:5" x14ac:dyDescent="0.25">
      <c r="A37" s="5"/>
      <c r="B37" s="644" t="s">
        <v>1403</v>
      </c>
      <c r="C37" s="645"/>
      <c r="D37" s="646"/>
      <c r="E37" s="16">
        <v>1556</v>
      </c>
    </row>
    <row r="38" spans="1:5" x14ac:dyDescent="0.25">
      <c r="A38" s="5"/>
      <c r="B38" s="644" t="s">
        <v>1404</v>
      </c>
      <c r="C38" s="645"/>
      <c r="D38" s="646"/>
      <c r="E38" s="7">
        <v>3900</v>
      </c>
    </row>
    <row r="39" spans="1:5" x14ac:dyDescent="0.25">
      <c r="A39" s="5"/>
      <c r="B39" s="647" t="s">
        <v>1405</v>
      </c>
      <c r="C39" s="648"/>
      <c r="D39" s="649"/>
      <c r="E39" s="16">
        <v>18499.73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1406</v>
      </c>
      <c r="C52" s="642"/>
      <c r="D52" s="643"/>
      <c r="E52" s="308">
        <f>-E36+E35</f>
        <v>5879590.0299999993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13" sqref="I13"/>
    </sheetView>
  </sheetViews>
  <sheetFormatPr defaultRowHeight="15" x14ac:dyDescent="0.25"/>
  <cols>
    <col min="2" max="2" width="16.140625" customWidth="1"/>
    <col min="3" max="3" width="14.42578125" customWidth="1"/>
    <col min="4" max="4" width="17.28515625" customWidth="1"/>
    <col min="5" max="5" width="24.28515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1392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1393</v>
      </c>
      <c r="C5" s="654"/>
      <c r="D5" s="655"/>
      <c r="E5" s="6">
        <v>5906378.3200000003</v>
      </c>
    </row>
    <row r="6" spans="1:5" x14ac:dyDescent="0.25">
      <c r="A6" s="5" t="s">
        <v>7</v>
      </c>
      <c r="B6" s="668" t="s">
        <v>1394</v>
      </c>
      <c r="C6" s="669"/>
      <c r="D6" s="670"/>
      <c r="E6" s="306">
        <v>4400</v>
      </c>
    </row>
    <row r="7" spans="1:5" x14ac:dyDescent="0.25">
      <c r="A7" s="8">
        <v>2.1</v>
      </c>
      <c r="B7" s="644" t="s">
        <v>1365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85" t="s">
        <v>24</v>
      </c>
      <c r="C21" s="486"/>
      <c r="D21" s="487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4400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1348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5910778.3200000003</v>
      </c>
    </row>
    <row r="36" spans="1:5" x14ac:dyDescent="0.25">
      <c r="A36" s="5" t="s">
        <v>46</v>
      </c>
      <c r="B36" s="656" t="s">
        <v>1395</v>
      </c>
      <c r="C36" s="657"/>
      <c r="D36" s="658"/>
      <c r="E36" s="307">
        <v>10682.56</v>
      </c>
    </row>
    <row r="37" spans="1:5" x14ac:dyDescent="0.25">
      <c r="A37" s="5"/>
      <c r="B37" s="644" t="s">
        <v>1396</v>
      </c>
      <c r="C37" s="645"/>
      <c r="D37" s="646"/>
      <c r="E37" s="16">
        <v>3082.56</v>
      </c>
    </row>
    <row r="38" spans="1:5" x14ac:dyDescent="0.25">
      <c r="A38" s="5"/>
      <c r="B38" s="644" t="s">
        <v>1397</v>
      </c>
      <c r="C38" s="645"/>
      <c r="D38" s="646"/>
      <c r="E38" s="7">
        <v>7600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1398</v>
      </c>
      <c r="C52" s="642"/>
      <c r="D52" s="643"/>
      <c r="E52" s="308">
        <f>-E36+E35</f>
        <v>5900095.7600000007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J15" sqref="J15"/>
    </sheetView>
  </sheetViews>
  <sheetFormatPr defaultRowHeight="15" x14ac:dyDescent="0.25"/>
  <cols>
    <col min="2" max="2" width="19.28515625" customWidth="1"/>
    <col min="3" max="3" width="15.5703125" customWidth="1"/>
    <col min="4" max="4" width="17.28515625" customWidth="1"/>
    <col min="5" max="5" width="22.855468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1382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1383</v>
      </c>
      <c r="C5" s="654"/>
      <c r="D5" s="655"/>
      <c r="E5" s="6">
        <v>11029587.93</v>
      </c>
    </row>
    <row r="6" spans="1:5" x14ac:dyDescent="0.25">
      <c r="A6" s="5" t="s">
        <v>7</v>
      </c>
      <c r="B6" s="668" t="s">
        <v>1384</v>
      </c>
      <c r="C6" s="669"/>
      <c r="D6" s="670"/>
      <c r="E6" s="306">
        <v>2100</v>
      </c>
    </row>
    <row r="7" spans="1:5" x14ac:dyDescent="0.25">
      <c r="A7" s="8">
        <v>2.1</v>
      </c>
      <c r="B7" s="644" t="s">
        <v>1365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82" t="s">
        <v>24</v>
      </c>
      <c r="C21" s="483"/>
      <c r="D21" s="484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2100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1348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11031687.93</v>
      </c>
    </row>
    <row r="36" spans="1:5" x14ac:dyDescent="0.25">
      <c r="A36" s="5" t="s">
        <v>46</v>
      </c>
      <c r="B36" s="656" t="s">
        <v>1385</v>
      </c>
      <c r="C36" s="657"/>
      <c r="D36" s="658"/>
      <c r="E36" s="307">
        <v>5125309.6100000003</v>
      </c>
    </row>
    <row r="37" spans="1:5" x14ac:dyDescent="0.25">
      <c r="A37" s="5"/>
      <c r="B37" s="644" t="s">
        <v>220</v>
      </c>
      <c r="C37" s="645"/>
      <c r="D37" s="646"/>
      <c r="E37" s="16">
        <v>4157979.39</v>
      </c>
    </row>
    <row r="38" spans="1:5" x14ac:dyDescent="0.25">
      <c r="A38" s="5"/>
      <c r="B38" s="644" t="s">
        <v>1386</v>
      </c>
      <c r="C38" s="645"/>
      <c r="D38" s="646"/>
      <c r="E38" s="7">
        <v>612219.22</v>
      </c>
    </row>
    <row r="39" spans="1:5" x14ac:dyDescent="0.25">
      <c r="A39" s="5"/>
      <c r="B39" s="647" t="s">
        <v>1387</v>
      </c>
      <c r="C39" s="648"/>
      <c r="D39" s="649"/>
      <c r="E39" s="16">
        <v>150</v>
      </c>
    </row>
    <row r="40" spans="1:5" x14ac:dyDescent="0.25">
      <c r="A40" s="5"/>
      <c r="B40" s="650" t="s">
        <v>1388</v>
      </c>
      <c r="C40" s="651"/>
      <c r="D40" s="652"/>
      <c r="E40" s="7">
        <v>350344</v>
      </c>
    </row>
    <row r="41" spans="1:5" x14ac:dyDescent="0.25">
      <c r="A41" s="5"/>
      <c r="B41" s="644" t="s">
        <v>1389</v>
      </c>
      <c r="C41" s="645"/>
      <c r="D41" s="646"/>
      <c r="E41" s="7">
        <v>1652.4</v>
      </c>
    </row>
    <row r="42" spans="1:5" x14ac:dyDescent="0.25">
      <c r="A42" s="5"/>
      <c r="B42" s="644" t="s">
        <v>1390</v>
      </c>
      <c r="C42" s="645"/>
      <c r="D42" s="646"/>
      <c r="E42" s="7">
        <v>2964.6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1391</v>
      </c>
      <c r="C52" s="642"/>
      <c r="D52" s="643"/>
      <c r="E52" s="308">
        <f>-E36+E35</f>
        <v>5906378.3199999994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M18" sqref="M18"/>
    </sheetView>
  </sheetViews>
  <sheetFormatPr defaultRowHeight="15" x14ac:dyDescent="0.25"/>
  <cols>
    <col min="2" max="2" width="20.5703125" customWidth="1"/>
    <col min="3" max="3" width="15.42578125" customWidth="1"/>
    <col min="4" max="4" width="11.5703125" customWidth="1"/>
    <col min="5" max="5" width="24.42578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1371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1372</v>
      </c>
      <c r="C5" s="654"/>
      <c r="D5" s="655"/>
      <c r="E5" s="6">
        <v>6635029.8399999999</v>
      </c>
    </row>
    <row r="6" spans="1:5" x14ac:dyDescent="0.25">
      <c r="A6" s="5" t="s">
        <v>7</v>
      </c>
      <c r="B6" s="668" t="s">
        <v>1373</v>
      </c>
      <c r="C6" s="669"/>
      <c r="D6" s="670"/>
      <c r="E6" s="306">
        <v>5595663.1799999997</v>
      </c>
    </row>
    <row r="7" spans="1:5" x14ac:dyDescent="0.25">
      <c r="A7" s="8">
        <v>2.1</v>
      </c>
      <c r="B7" s="644" t="s">
        <v>1365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>
        <v>4040708.33</v>
      </c>
    </row>
    <row r="16" spans="1:5" x14ac:dyDescent="0.25">
      <c r="A16" s="8">
        <v>2.9</v>
      </c>
      <c r="B16" s="644" t="s">
        <v>19</v>
      </c>
      <c r="C16" s="645"/>
      <c r="D16" s="646"/>
      <c r="E16" s="7">
        <v>903750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79" t="s">
        <v>24</v>
      </c>
      <c r="C21" s="480"/>
      <c r="D21" s="481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2750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1348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1374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>
        <v>350344.5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1375</v>
      </c>
      <c r="C31" s="645"/>
      <c r="D31" s="646"/>
      <c r="E31" s="7">
        <v>98110.35</v>
      </c>
    </row>
    <row r="32" spans="1:5" x14ac:dyDescent="0.25">
      <c r="A32" s="9" t="s">
        <v>38</v>
      </c>
      <c r="B32" s="644" t="s">
        <v>853</v>
      </c>
      <c r="C32" s="645"/>
      <c r="D32" s="646"/>
      <c r="E32" s="7">
        <v>200000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12230693.02</v>
      </c>
    </row>
    <row r="36" spans="1:5" x14ac:dyDescent="0.25">
      <c r="A36" s="5" t="s">
        <v>46</v>
      </c>
      <c r="B36" s="656" t="s">
        <v>1376</v>
      </c>
      <c r="C36" s="657"/>
      <c r="D36" s="658"/>
      <c r="E36" s="307">
        <v>1201105.0900000001</v>
      </c>
    </row>
    <row r="37" spans="1:5" x14ac:dyDescent="0.25">
      <c r="A37" s="5"/>
      <c r="B37" s="644" t="s">
        <v>1377</v>
      </c>
      <c r="C37" s="645"/>
      <c r="D37" s="646"/>
      <c r="E37" s="16">
        <v>754134.72</v>
      </c>
    </row>
    <row r="38" spans="1:5" x14ac:dyDescent="0.25">
      <c r="A38" s="5"/>
      <c r="B38" s="644" t="s">
        <v>1378</v>
      </c>
      <c r="C38" s="645"/>
      <c r="D38" s="646"/>
      <c r="E38" s="7">
        <v>345980.02</v>
      </c>
    </row>
    <row r="39" spans="1:5" x14ac:dyDescent="0.25">
      <c r="A39" s="5"/>
      <c r="B39" s="647" t="s">
        <v>1379</v>
      </c>
      <c r="C39" s="648"/>
      <c r="D39" s="649"/>
      <c r="E39" s="16">
        <v>2880</v>
      </c>
    </row>
    <row r="40" spans="1:5" x14ac:dyDescent="0.25">
      <c r="A40" s="5"/>
      <c r="B40" s="650" t="s">
        <v>1380</v>
      </c>
      <c r="C40" s="651"/>
      <c r="D40" s="652"/>
      <c r="E40" s="7">
        <v>98110.35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1381</v>
      </c>
      <c r="C52" s="642"/>
      <c r="D52" s="643"/>
      <c r="E52" s="308">
        <f>-E36+E35</f>
        <v>11029587.93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2" workbookViewId="0">
      <selection activeCell="H14" sqref="H14"/>
    </sheetView>
  </sheetViews>
  <sheetFormatPr defaultRowHeight="15" x14ac:dyDescent="0.25"/>
  <cols>
    <col min="2" max="2" width="17.85546875" customWidth="1"/>
    <col min="3" max="3" width="18.28515625" customWidth="1"/>
    <col min="4" max="4" width="20.7109375" customWidth="1"/>
    <col min="5" max="5" width="24.5703125" customWidth="1"/>
  </cols>
  <sheetData>
    <row r="2" spans="1:5" x14ac:dyDescent="0.25">
      <c r="A2" t="s">
        <v>10</v>
      </c>
      <c r="B2" s="305" t="s">
        <v>865</v>
      </c>
      <c r="C2" s="305"/>
      <c r="D2" s="305"/>
      <c r="E2" s="305"/>
    </row>
    <row r="3" spans="1:5" x14ac:dyDescent="0.25">
      <c r="A3" s="662" t="s">
        <v>0</v>
      </c>
      <c r="B3" s="663"/>
      <c r="C3" s="1" t="s">
        <v>1782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666" t="s">
        <v>867</v>
      </c>
      <c r="B5" s="667"/>
      <c r="C5" s="667"/>
      <c r="D5" s="667"/>
      <c r="E5" s="4" t="s">
        <v>868</v>
      </c>
    </row>
    <row r="6" spans="1:5" x14ac:dyDescent="0.25">
      <c r="A6" s="5" t="s">
        <v>5</v>
      </c>
      <c r="B6" s="653" t="s">
        <v>1783</v>
      </c>
      <c r="C6" s="654"/>
      <c r="D6" s="655"/>
      <c r="E6" s="6">
        <v>6922227.7400000002</v>
      </c>
    </row>
    <row r="7" spans="1:5" x14ac:dyDescent="0.25">
      <c r="A7" s="5" t="s">
        <v>7</v>
      </c>
      <c r="B7" s="668" t="s">
        <v>1784</v>
      </c>
      <c r="C7" s="669"/>
      <c r="D7" s="670"/>
      <c r="E7" s="306">
        <v>25538657.640000001</v>
      </c>
    </row>
    <row r="8" spans="1:5" x14ac:dyDescent="0.25">
      <c r="A8" s="8">
        <v>2.1</v>
      </c>
      <c r="B8" s="644" t="s">
        <v>1785</v>
      </c>
      <c r="C8" s="645"/>
      <c r="D8" s="646"/>
      <c r="E8" s="7">
        <v>24379744.48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>
        <v>194916.67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1691</v>
      </c>
      <c r="C15" s="645"/>
      <c r="D15" s="646"/>
      <c r="E15" s="7" t="s">
        <v>10</v>
      </c>
    </row>
    <row r="16" spans="1:5" x14ac:dyDescent="0.25">
      <c r="A16" s="8">
        <v>2.8</v>
      </c>
      <c r="B16" s="644" t="s">
        <v>18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19</v>
      </c>
      <c r="C17" s="645"/>
      <c r="D17" s="646"/>
      <c r="E17" s="7" t="s">
        <v>10</v>
      </c>
    </row>
    <row r="18" spans="1:5" x14ac:dyDescent="0.25">
      <c r="A18" s="10">
        <v>2.1</v>
      </c>
      <c r="B18" s="644" t="s">
        <v>20</v>
      </c>
      <c r="C18" s="645"/>
      <c r="D18" s="646"/>
      <c r="E18" s="7" t="s">
        <v>10</v>
      </c>
    </row>
    <row r="19" spans="1:5" x14ac:dyDescent="0.25">
      <c r="A19" s="8">
        <v>2.11</v>
      </c>
      <c r="B19" s="644" t="s">
        <v>21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1763</v>
      </c>
      <c r="C20" s="645"/>
      <c r="D20" s="646"/>
      <c r="E20" s="7" t="s">
        <v>10</v>
      </c>
    </row>
    <row r="21" spans="1:5" x14ac:dyDescent="0.25">
      <c r="A21" s="8">
        <v>2.13</v>
      </c>
      <c r="B21" s="659" t="s">
        <v>1728</v>
      </c>
      <c r="C21" s="660"/>
      <c r="D21" s="661"/>
      <c r="E21" s="7" t="s">
        <v>10</v>
      </c>
    </row>
    <row r="22" spans="1:5" x14ac:dyDescent="0.25">
      <c r="A22" s="8">
        <v>2.14</v>
      </c>
      <c r="B22" s="620" t="s">
        <v>24</v>
      </c>
      <c r="C22" s="621"/>
      <c r="D22" s="622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2850</v>
      </c>
    </row>
    <row r="24" spans="1:5" x14ac:dyDescent="0.25">
      <c r="A24" s="8">
        <v>2.16</v>
      </c>
      <c r="B24" s="644" t="s">
        <v>1110</v>
      </c>
      <c r="C24" s="645"/>
      <c r="D24" s="646"/>
      <c r="E24" s="7"/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1692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1639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1375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1786</v>
      </c>
      <c r="C31" s="645"/>
      <c r="D31" s="646"/>
      <c r="E31" s="7">
        <v>959247.97</v>
      </c>
    </row>
    <row r="32" spans="1:5" x14ac:dyDescent="0.25">
      <c r="A32" s="14" t="s">
        <v>36</v>
      </c>
      <c r="B32" s="644" t="s">
        <v>1375</v>
      </c>
      <c r="C32" s="645"/>
      <c r="D32" s="646"/>
      <c r="E32" s="7"/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1787</v>
      </c>
      <c r="C34" s="645"/>
      <c r="D34" s="646"/>
      <c r="E34" s="7">
        <v>1898.52</v>
      </c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+E7+E6</f>
        <v>32460885.380000003</v>
      </c>
    </row>
    <row r="37" spans="1:5" x14ac:dyDescent="0.25">
      <c r="A37" s="5" t="s">
        <v>46</v>
      </c>
      <c r="B37" s="656" t="s">
        <v>1788</v>
      </c>
      <c r="C37" s="657"/>
      <c r="D37" s="658"/>
      <c r="E37" s="307">
        <v>25355662.449999999</v>
      </c>
    </row>
    <row r="38" spans="1:5" x14ac:dyDescent="0.25">
      <c r="A38" s="5"/>
      <c r="B38" s="644" t="s">
        <v>1789</v>
      </c>
      <c r="C38" s="645"/>
      <c r="D38" s="646"/>
      <c r="E38" s="16">
        <v>25338992.449999999</v>
      </c>
    </row>
    <row r="39" spans="1:5" x14ac:dyDescent="0.25">
      <c r="A39" s="5"/>
      <c r="B39" s="644" t="s">
        <v>1790</v>
      </c>
      <c r="C39" s="645"/>
      <c r="D39" s="646"/>
      <c r="E39" s="7">
        <v>6170</v>
      </c>
    </row>
    <row r="40" spans="1:5" x14ac:dyDescent="0.25">
      <c r="A40" s="5"/>
      <c r="B40" s="647" t="s">
        <v>1791</v>
      </c>
      <c r="C40" s="648"/>
      <c r="D40" s="649"/>
      <c r="E40" s="16">
        <v>10500</v>
      </c>
    </row>
    <row r="41" spans="1:5" x14ac:dyDescent="0.25">
      <c r="A41" s="5"/>
      <c r="B41" s="650" t="s">
        <v>10</v>
      </c>
      <c r="C41" s="651"/>
      <c r="D41" s="652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/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1792</v>
      </c>
      <c r="C53" s="642"/>
      <c r="D53" s="643"/>
      <c r="E53" s="308">
        <f>-E37+E36</f>
        <v>7105222.9300000034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16" sqref="I16"/>
    </sheetView>
  </sheetViews>
  <sheetFormatPr defaultRowHeight="15" x14ac:dyDescent="0.25"/>
  <cols>
    <col min="2" max="2" width="16.5703125" customWidth="1"/>
    <col min="3" max="3" width="18.140625" customWidth="1"/>
    <col min="4" max="4" width="20.85546875" customWidth="1"/>
    <col min="5" max="5" width="23.5703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1362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1363</v>
      </c>
      <c r="C5" s="654"/>
      <c r="D5" s="655"/>
      <c r="E5" s="6">
        <v>6039978.6200000001</v>
      </c>
    </row>
    <row r="6" spans="1:5" x14ac:dyDescent="0.25">
      <c r="A6" s="5" t="s">
        <v>7</v>
      </c>
      <c r="B6" s="668" t="s">
        <v>1364</v>
      </c>
      <c r="C6" s="669"/>
      <c r="D6" s="670"/>
      <c r="E6" s="306">
        <v>30938458.969999999</v>
      </c>
    </row>
    <row r="7" spans="1:5" x14ac:dyDescent="0.25">
      <c r="A7" s="8">
        <v>2.1</v>
      </c>
      <c r="B7" s="644" t="s">
        <v>1365</v>
      </c>
      <c r="C7" s="645"/>
      <c r="D7" s="646"/>
      <c r="E7" s="7">
        <v>29739856.039999999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>
        <v>601886.44999999995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76" t="s">
        <v>24</v>
      </c>
      <c r="C21" s="477"/>
      <c r="D21" s="478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2500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1348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1366</v>
      </c>
      <c r="C31" s="645"/>
      <c r="D31" s="646"/>
      <c r="E31" s="7">
        <v>594216.48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36978437.589999996</v>
      </c>
    </row>
    <row r="36" spans="1:5" x14ac:dyDescent="0.25">
      <c r="A36" s="5" t="s">
        <v>46</v>
      </c>
      <c r="B36" s="656" t="s">
        <v>1367</v>
      </c>
      <c r="C36" s="657"/>
      <c r="D36" s="658"/>
      <c r="E36" s="307">
        <v>30343407.75</v>
      </c>
    </row>
    <row r="37" spans="1:5" x14ac:dyDescent="0.25">
      <c r="A37" s="5"/>
      <c r="B37" s="644" t="s">
        <v>1368</v>
      </c>
      <c r="C37" s="645"/>
      <c r="D37" s="646"/>
      <c r="E37" s="16">
        <v>9335.23</v>
      </c>
    </row>
    <row r="38" spans="1:5" x14ac:dyDescent="0.25">
      <c r="A38" s="5"/>
      <c r="B38" s="644" t="s">
        <v>1369</v>
      </c>
      <c r="C38" s="645"/>
      <c r="D38" s="646"/>
      <c r="E38" s="7">
        <v>30334072.52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1370</v>
      </c>
      <c r="C52" s="642"/>
      <c r="D52" s="643"/>
      <c r="E52" s="308">
        <f>-E36+E35</f>
        <v>6635029.8399999961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7" workbookViewId="0">
      <selection activeCell="J13" sqref="J13:J14"/>
    </sheetView>
  </sheetViews>
  <sheetFormatPr defaultRowHeight="15" x14ac:dyDescent="0.25"/>
  <cols>
    <col min="2" max="2" width="20.42578125" customWidth="1"/>
    <col min="3" max="3" width="16.42578125" customWidth="1"/>
    <col min="4" max="4" width="16.7109375" customWidth="1"/>
    <col min="5" max="5" width="24.71093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1353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1354</v>
      </c>
      <c r="C5" s="654"/>
      <c r="D5" s="655"/>
      <c r="E5" s="6">
        <v>5790537.5599999996</v>
      </c>
    </row>
    <row r="6" spans="1:5" x14ac:dyDescent="0.25">
      <c r="A6" s="5" t="s">
        <v>7</v>
      </c>
      <c r="B6" s="668" t="s">
        <v>1355</v>
      </c>
      <c r="C6" s="669"/>
      <c r="D6" s="670"/>
      <c r="E6" s="306">
        <v>2417800.13</v>
      </c>
    </row>
    <row r="7" spans="1:5" x14ac:dyDescent="0.25">
      <c r="A7" s="8">
        <v>2.1</v>
      </c>
      <c r="B7" s="644" t="s">
        <v>1272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1356</v>
      </c>
      <c r="C14" s="645"/>
      <c r="D14" s="646"/>
      <c r="E14" s="7">
        <v>2415100.13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73" t="s">
        <v>24</v>
      </c>
      <c r="C21" s="474"/>
      <c r="D21" s="475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2700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1348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1273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8208337.6899999995</v>
      </c>
    </row>
    <row r="36" spans="1:5" x14ac:dyDescent="0.25">
      <c r="A36" s="5" t="s">
        <v>46</v>
      </c>
      <c r="B36" s="656" t="s">
        <v>1357</v>
      </c>
      <c r="C36" s="657"/>
      <c r="D36" s="658"/>
      <c r="E36" s="307">
        <v>2168359.0699999998</v>
      </c>
    </row>
    <row r="37" spans="1:5" x14ac:dyDescent="0.25">
      <c r="A37" s="5"/>
      <c r="B37" s="644" t="s">
        <v>1358</v>
      </c>
      <c r="C37" s="645"/>
      <c r="D37" s="646"/>
      <c r="E37" s="16">
        <v>60162.35</v>
      </c>
    </row>
    <row r="38" spans="1:5" x14ac:dyDescent="0.25">
      <c r="A38" s="5"/>
      <c r="B38" s="644" t="s">
        <v>1359</v>
      </c>
      <c r="C38" s="645"/>
      <c r="D38" s="646"/>
      <c r="E38" s="7">
        <v>2100871.7200000002</v>
      </c>
    </row>
    <row r="39" spans="1:5" x14ac:dyDescent="0.25">
      <c r="A39" s="5"/>
      <c r="B39" s="647" t="s">
        <v>1360</v>
      </c>
      <c r="C39" s="648"/>
      <c r="D39" s="649"/>
      <c r="E39" s="16">
        <v>7325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1361</v>
      </c>
      <c r="C52" s="642"/>
      <c r="D52" s="643"/>
      <c r="E52" s="308">
        <f>-E36+E35</f>
        <v>6039978.6199999992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4" workbookViewId="0">
      <selection activeCell="J16" sqref="J16"/>
    </sheetView>
  </sheetViews>
  <sheetFormatPr defaultRowHeight="15" x14ac:dyDescent="0.25"/>
  <cols>
    <col min="2" max="2" width="17.85546875" customWidth="1"/>
    <col min="3" max="3" width="16" customWidth="1"/>
    <col min="4" max="4" width="23.5703125" customWidth="1"/>
    <col min="5" max="5" width="24.140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1345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1346</v>
      </c>
      <c r="C5" s="654"/>
      <c r="D5" s="655"/>
      <c r="E5" s="6">
        <v>3638577.97</v>
      </c>
    </row>
    <row r="6" spans="1:5" x14ac:dyDescent="0.25">
      <c r="A6" s="5" t="s">
        <v>7</v>
      </c>
      <c r="B6" s="668" t="s">
        <v>1347</v>
      </c>
      <c r="C6" s="669"/>
      <c r="D6" s="670"/>
      <c r="E6" s="306">
        <v>2164683.9900000002</v>
      </c>
    </row>
    <row r="7" spans="1:5" x14ac:dyDescent="0.25">
      <c r="A7" s="8">
        <v>2.1</v>
      </c>
      <c r="B7" s="644" t="s">
        <v>1272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70" t="s">
        <v>24</v>
      </c>
      <c r="C21" s="471"/>
      <c r="D21" s="472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3650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1348</v>
      </c>
      <c r="C26" s="645"/>
      <c r="D26" s="646"/>
      <c r="E26" s="7">
        <v>2161033.9900000002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1273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1338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5803261.9600000009</v>
      </c>
    </row>
    <row r="36" spans="1:5" x14ac:dyDescent="0.25">
      <c r="A36" s="5" t="s">
        <v>46</v>
      </c>
      <c r="B36" s="656" t="s">
        <v>1349</v>
      </c>
      <c r="C36" s="657"/>
      <c r="D36" s="658"/>
      <c r="E36" s="307">
        <v>12724.4</v>
      </c>
    </row>
    <row r="37" spans="1:5" x14ac:dyDescent="0.25">
      <c r="A37" s="5"/>
      <c r="B37" s="644" t="s">
        <v>1350</v>
      </c>
      <c r="C37" s="645"/>
      <c r="D37" s="646"/>
      <c r="E37" s="16">
        <v>3890</v>
      </c>
    </row>
    <row r="38" spans="1:5" x14ac:dyDescent="0.25">
      <c r="A38" s="5"/>
      <c r="B38" s="644" t="s">
        <v>1351</v>
      </c>
      <c r="C38" s="645"/>
      <c r="D38" s="646"/>
      <c r="E38" s="7">
        <v>8834.4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1352</v>
      </c>
      <c r="C52" s="642"/>
      <c r="D52" s="643"/>
      <c r="E52" s="308">
        <f>-E36+E35</f>
        <v>5790537.5600000005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" workbookViewId="0">
      <selection activeCell="I12" sqref="I12"/>
    </sheetView>
  </sheetViews>
  <sheetFormatPr defaultRowHeight="15" x14ac:dyDescent="0.25"/>
  <cols>
    <col min="2" max="2" width="18.140625" customWidth="1"/>
    <col min="3" max="3" width="15.140625" customWidth="1"/>
    <col min="4" max="4" width="19.5703125" customWidth="1"/>
    <col min="5" max="5" width="24.42578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1335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1336</v>
      </c>
      <c r="C5" s="654"/>
      <c r="D5" s="655"/>
      <c r="E5" s="6">
        <v>9511157.0700000003</v>
      </c>
    </row>
    <row r="6" spans="1:5" x14ac:dyDescent="0.25">
      <c r="A6" s="5" t="s">
        <v>7</v>
      </c>
      <c r="B6" s="668" t="s">
        <v>1337</v>
      </c>
      <c r="C6" s="669"/>
      <c r="D6" s="670"/>
      <c r="E6" s="306">
        <v>6390</v>
      </c>
    </row>
    <row r="7" spans="1:5" x14ac:dyDescent="0.25">
      <c r="A7" s="8">
        <v>2.1</v>
      </c>
      <c r="B7" s="644" t="s">
        <v>1272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67" t="s">
        <v>24</v>
      </c>
      <c r="C21" s="468"/>
      <c r="D21" s="469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2500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1273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1338</v>
      </c>
      <c r="C33" s="645"/>
      <c r="D33" s="646"/>
      <c r="E33" s="7">
        <v>3890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9517547.0700000003</v>
      </c>
    </row>
    <row r="36" spans="1:5" x14ac:dyDescent="0.25">
      <c r="A36" s="5" t="s">
        <v>46</v>
      </c>
      <c r="B36" s="656" t="s">
        <v>1339</v>
      </c>
      <c r="C36" s="657"/>
      <c r="D36" s="658"/>
      <c r="E36" s="307">
        <v>5878969.0999999996</v>
      </c>
    </row>
    <row r="37" spans="1:5" x14ac:dyDescent="0.25">
      <c r="A37" s="5"/>
      <c r="B37" s="644" t="s">
        <v>1340</v>
      </c>
      <c r="C37" s="645"/>
      <c r="D37" s="646"/>
      <c r="E37" s="16">
        <v>276898.73</v>
      </c>
    </row>
    <row r="38" spans="1:5" x14ac:dyDescent="0.25">
      <c r="A38" s="5"/>
      <c r="B38" s="644" t="s">
        <v>1341</v>
      </c>
      <c r="C38" s="645"/>
      <c r="D38" s="646"/>
      <c r="E38" s="7">
        <v>2415100.13</v>
      </c>
    </row>
    <row r="39" spans="1:5" x14ac:dyDescent="0.25">
      <c r="A39" s="5"/>
      <c r="B39" s="647" t="s">
        <v>1342</v>
      </c>
      <c r="C39" s="648"/>
      <c r="D39" s="649"/>
      <c r="E39" s="16">
        <v>3029954.79</v>
      </c>
    </row>
    <row r="40" spans="1:5" x14ac:dyDescent="0.25">
      <c r="A40" s="5"/>
      <c r="B40" s="650" t="s">
        <v>633</v>
      </c>
      <c r="C40" s="651"/>
      <c r="D40" s="652"/>
      <c r="E40" s="7">
        <v>146915.45000000001</v>
      </c>
    </row>
    <row r="41" spans="1:5" x14ac:dyDescent="0.25">
      <c r="A41" s="5"/>
      <c r="B41" s="644" t="s">
        <v>1343</v>
      </c>
      <c r="C41" s="645"/>
      <c r="D41" s="646"/>
      <c r="E41" s="7">
        <v>10100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1344</v>
      </c>
      <c r="C52" s="642"/>
      <c r="D52" s="643"/>
      <c r="E52" s="308">
        <f>-E36+E35</f>
        <v>3638577.9700000007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G16" sqref="G16"/>
    </sheetView>
  </sheetViews>
  <sheetFormatPr defaultRowHeight="15" x14ac:dyDescent="0.25"/>
  <cols>
    <col min="2" max="2" width="20.7109375" customWidth="1"/>
    <col min="3" max="3" width="16.7109375" customWidth="1"/>
    <col min="4" max="4" width="19.85546875" customWidth="1"/>
    <col min="5" max="5" width="26.140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1330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1331</v>
      </c>
      <c r="C5" s="654"/>
      <c r="D5" s="655"/>
      <c r="E5" s="6">
        <v>6278690.4000000004</v>
      </c>
    </row>
    <row r="6" spans="1:5" x14ac:dyDescent="0.25">
      <c r="A6" s="5" t="s">
        <v>7</v>
      </c>
      <c r="B6" s="668" t="s">
        <v>1332</v>
      </c>
      <c r="C6" s="669"/>
      <c r="D6" s="670"/>
      <c r="E6" s="306">
        <v>3232466.67</v>
      </c>
    </row>
    <row r="7" spans="1:5" x14ac:dyDescent="0.25">
      <c r="A7" s="8">
        <v>2.1</v>
      </c>
      <c r="B7" s="644" t="s">
        <v>1272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>
        <v>3229916.67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64" t="s">
        <v>24</v>
      </c>
      <c r="C21" s="465"/>
      <c r="D21" s="466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2550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1273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1241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9511157.0700000003</v>
      </c>
    </row>
    <row r="36" spans="1:5" x14ac:dyDescent="0.25">
      <c r="A36" s="5" t="s">
        <v>46</v>
      </c>
      <c r="B36" s="656" t="s">
        <v>1333</v>
      </c>
      <c r="C36" s="657"/>
      <c r="D36" s="658"/>
      <c r="E36" s="307" t="s">
        <v>10</v>
      </c>
    </row>
    <row r="37" spans="1:5" x14ac:dyDescent="0.25">
      <c r="A37" s="5"/>
      <c r="B37" s="644" t="s">
        <v>10</v>
      </c>
      <c r="C37" s="645"/>
      <c r="D37" s="646"/>
      <c r="E37" s="16" t="s">
        <v>10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1334</v>
      </c>
      <c r="C52" s="642"/>
      <c r="D52" s="643"/>
      <c r="E52" s="308">
        <v>9511157.0700000003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J18" sqref="J18"/>
    </sheetView>
  </sheetViews>
  <sheetFormatPr defaultRowHeight="15" x14ac:dyDescent="0.25"/>
  <cols>
    <col min="2" max="2" width="17.28515625" customWidth="1"/>
    <col min="3" max="3" width="20.28515625" customWidth="1"/>
    <col min="4" max="4" width="15.7109375" customWidth="1"/>
    <col min="5" max="5" width="25.5703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1325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1326</v>
      </c>
      <c r="C5" s="654"/>
      <c r="D5" s="655"/>
      <c r="E5" s="6">
        <v>6311377.4000000004</v>
      </c>
    </row>
    <row r="6" spans="1:5" x14ac:dyDescent="0.25">
      <c r="A6" s="5" t="s">
        <v>7</v>
      </c>
      <c r="B6" s="668" t="s">
        <v>1322</v>
      </c>
      <c r="C6" s="669"/>
      <c r="D6" s="670"/>
      <c r="E6" s="306">
        <v>2500</v>
      </c>
    </row>
    <row r="7" spans="1:5" x14ac:dyDescent="0.25">
      <c r="A7" s="8">
        <v>2.1</v>
      </c>
      <c r="B7" s="644" t="s">
        <v>1272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/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61" t="s">
        <v>24</v>
      </c>
      <c r="C21" s="462"/>
      <c r="D21" s="463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2500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1273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1241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6313877.4000000004</v>
      </c>
    </row>
    <row r="36" spans="1:5" x14ac:dyDescent="0.25">
      <c r="A36" s="5" t="s">
        <v>46</v>
      </c>
      <c r="B36" s="656" t="s">
        <v>1327</v>
      </c>
      <c r="C36" s="657"/>
      <c r="D36" s="658"/>
      <c r="E36" s="307">
        <v>35187</v>
      </c>
    </row>
    <row r="37" spans="1:5" x14ac:dyDescent="0.25">
      <c r="A37" s="5"/>
      <c r="B37" s="644" t="s">
        <v>1328</v>
      </c>
      <c r="C37" s="645"/>
      <c r="D37" s="646"/>
      <c r="E37" s="16">
        <v>35187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1329</v>
      </c>
      <c r="C52" s="642"/>
      <c r="D52" s="643"/>
      <c r="E52" s="308">
        <f>-E36+E35</f>
        <v>6278690.4000000004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H17" sqref="H17"/>
    </sheetView>
  </sheetViews>
  <sheetFormatPr defaultRowHeight="15" x14ac:dyDescent="0.25"/>
  <cols>
    <col min="2" max="2" width="21.28515625" customWidth="1"/>
    <col min="3" max="3" width="14.140625" customWidth="1"/>
    <col min="4" max="4" width="17.85546875" customWidth="1"/>
    <col min="5" max="5" width="24.855468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1320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1321</v>
      </c>
      <c r="C5" s="654"/>
      <c r="D5" s="655"/>
      <c r="E5" s="6">
        <v>6272840.4000000004</v>
      </c>
    </row>
    <row r="6" spans="1:5" x14ac:dyDescent="0.25">
      <c r="A6" s="5" t="s">
        <v>7</v>
      </c>
      <c r="B6" s="668" t="s">
        <v>1322</v>
      </c>
      <c r="C6" s="669"/>
      <c r="D6" s="670"/>
      <c r="E6" s="306">
        <v>38537</v>
      </c>
    </row>
    <row r="7" spans="1:5" x14ac:dyDescent="0.25">
      <c r="A7" s="8">
        <v>2.1</v>
      </c>
      <c r="B7" s="644" t="s">
        <v>1272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/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58" t="s">
        <v>24</v>
      </c>
      <c r="C21" s="459"/>
      <c r="D21" s="460"/>
      <c r="E21" s="7">
        <v>35187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3350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1273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1241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6311377.4000000004</v>
      </c>
    </row>
    <row r="36" spans="1:5" x14ac:dyDescent="0.25">
      <c r="A36" s="5" t="s">
        <v>46</v>
      </c>
      <c r="B36" s="656" t="s">
        <v>1323</v>
      </c>
      <c r="C36" s="657"/>
      <c r="D36" s="658"/>
      <c r="E36" s="307" t="s">
        <v>10</v>
      </c>
    </row>
    <row r="37" spans="1:5" x14ac:dyDescent="0.25">
      <c r="A37" s="5"/>
      <c r="B37" s="644" t="s">
        <v>10</v>
      </c>
      <c r="C37" s="645"/>
      <c r="D37" s="646"/>
      <c r="E37" s="16" t="s">
        <v>10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1324</v>
      </c>
      <c r="C52" s="642"/>
      <c r="D52" s="643"/>
      <c r="E52" s="308">
        <v>6311377.4000000004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H9" sqref="H9"/>
    </sheetView>
  </sheetViews>
  <sheetFormatPr defaultRowHeight="15" x14ac:dyDescent="0.25"/>
  <cols>
    <col min="2" max="2" width="19.85546875" customWidth="1"/>
    <col min="3" max="3" width="19.42578125" customWidth="1"/>
    <col min="4" max="4" width="18" customWidth="1"/>
    <col min="5" max="5" width="22.5703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1313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1314</v>
      </c>
      <c r="C5" s="654"/>
      <c r="D5" s="655"/>
      <c r="E5" s="6">
        <v>6484306.1399999997</v>
      </c>
    </row>
    <row r="6" spans="1:5" x14ac:dyDescent="0.25">
      <c r="A6" s="5" t="s">
        <v>7</v>
      </c>
      <c r="B6" s="668" t="s">
        <v>1315</v>
      </c>
      <c r="C6" s="669"/>
      <c r="D6" s="670"/>
      <c r="E6" s="306">
        <v>3150</v>
      </c>
    </row>
    <row r="7" spans="1:5" x14ac:dyDescent="0.25">
      <c r="A7" s="8">
        <v>2.1</v>
      </c>
      <c r="B7" s="644" t="s">
        <v>1272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/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55" t="s">
        <v>24</v>
      </c>
      <c r="C21" s="456"/>
      <c r="D21" s="457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3150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1273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1241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6487456.1399999997</v>
      </c>
    </row>
    <row r="36" spans="1:5" x14ac:dyDescent="0.25">
      <c r="A36" s="5" t="s">
        <v>46</v>
      </c>
      <c r="B36" s="656" t="s">
        <v>1316</v>
      </c>
      <c r="C36" s="657"/>
      <c r="D36" s="658"/>
      <c r="E36" s="307">
        <v>214615.74</v>
      </c>
    </row>
    <row r="37" spans="1:5" x14ac:dyDescent="0.25">
      <c r="A37" s="5"/>
      <c r="B37" s="644" t="s">
        <v>1317</v>
      </c>
      <c r="C37" s="645"/>
      <c r="D37" s="646"/>
      <c r="E37" s="16">
        <v>209615.74</v>
      </c>
    </row>
    <row r="38" spans="1:5" x14ac:dyDescent="0.25">
      <c r="A38" s="5"/>
      <c r="B38" s="644" t="s">
        <v>1318</v>
      </c>
      <c r="C38" s="645"/>
      <c r="D38" s="646"/>
      <c r="E38" s="7">
        <v>5000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1319</v>
      </c>
      <c r="C52" s="642"/>
      <c r="D52" s="643"/>
      <c r="E52" s="308">
        <f>-E36+E35</f>
        <v>6272840.3999999994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7" workbookViewId="0">
      <selection activeCell="I13" sqref="I13"/>
    </sheetView>
  </sheetViews>
  <sheetFormatPr defaultRowHeight="15" x14ac:dyDescent="0.25"/>
  <cols>
    <col min="2" max="2" width="20.85546875" customWidth="1"/>
    <col min="3" max="3" width="19.7109375" customWidth="1"/>
    <col min="4" max="4" width="22.28515625" customWidth="1"/>
    <col min="5" max="5" width="27.855468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1305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1306</v>
      </c>
      <c r="C5" s="654"/>
      <c r="D5" s="655"/>
      <c r="E5" s="6">
        <v>5950928.71</v>
      </c>
    </row>
    <row r="6" spans="1:5" x14ac:dyDescent="0.25">
      <c r="A6" s="5" t="s">
        <v>7</v>
      </c>
      <c r="B6" s="668" t="s">
        <v>1307</v>
      </c>
      <c r="C6" s="669"/>
      <c r="D6" s="670"/>
      <c r="E6" s="306">
        <v>597765.74</v>
      </c>
    </row>
    <row r="7" spans="1:5" x14ac:dyDescent="0.25">
      <c r="A7" s="8">
        <v>2.1</v>
      </c>
      <c r="B7" s="644" t="s">
        <v>1272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/>
    </row>
    <row r="18" spans="1:5" x14ac:dyDescent="0.25">
      <c r="A18" s="8">
        <v>2.11</v>
      </c>
      <c r="B18" s="644" t="s">
        <v>21</v>
      </c>
      <c r="C18" s="645"/>
      <c r="D18" s="646"/>
      <c r="E18" s="7">
        <v>209615.74</v>
      </c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52" t="s">
        <v>24</v>
      </c>
      <c r="C21" s="453"/>
      <c r="D21" s="454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3150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1308</v>
      </c>
      <c r="C28" s="645"/>
      <c r="D28" s="646"/>
      <c r="E28" s="7">
        <v>5000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1273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>
        <v>380000</v>
      </c>
    </row>
    <row r="33" spans="1:5" x14ac:dyDescent="0.25">
      <c r="A33" s="9" t="s">
        <v>40</v>
      </c>
      <c r="B33" s="644" t="s">
        <v>1241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6548694.4500000002</v>
      </c>
    </row>
    <row r="36" spans="1:5" x14ac:dyDescent="0.25">
      <c r="A36" s="5" t="s">
        <v>46</v>
      </c>
      <c r="B36" s="656" t="s">
        <v>1309</v>
      </c>
      <c r="C36" s="657"/>
      <c r="D36" s="658"/>
      <c r="E36" s="307">
        <v>64388.31</v>
      </c>
    </row>
    <row r="37" spans="1:5" x14ac:dyDescent="0.25">
      <c r="A37" s="5"/>
      <c r="B37" s="644" t="s">
        <v>1310</v>
      </c>
      <c r="C37" s="645"/>
      <c r="D37" s="646"/>
      <c r="E37" s="16">
        <v>63888.31</v>
      </c>
    </row>
    <row r="38" spans="1:5" x14ac:dyDescent="0.25">
      <c r="A38" s="5"/>
      <c r="B38" s="644" t="s">
        <v>1311</v>
      </c>
      <c r="C38" s="645"/>
      <c r="D38" s="646"/>
      <c r="E38" s="7">
        <v>500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1312</v>
      </c>
      <c r="C52" s="642"/>
      <c r="D52" s="643"/>
      <c r="E52" s="308">
        <f>-E36+E35</f>
        <v>6484306.1400000006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12" sqref="I12"/>
    </sheetView>
  </sheetViews>
  <sheetFormatPr defaultRowHeight="15" x14ac:dyDescent="0.25"/>
  <cols>
    <col min="2" max="2" width="19.7109375" customWidth="1"/>
    <col min="3" max="3" width="18.5703125" customWidth="1"/>
    <col min="4" max="4" width="23.140625" customWidth="1"/>
    <col min="5" max="5" width="29.5703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1297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1298</v>
      </c>
      <c r="C5" s="654"/>
      <c r="D5" s="655"/>
      <c r="E5" s="6">
        <v>13133986.130000001</v>
      </c>
    </row>
    <row r="6" spans="1:5" x14ac:dyDescent="0.25">
      <c r="A6" s="5" t="s">
        <v>7</v>
      </c>
      <c r="B6" s="668" t="s">
        <v>1299</v>
      </c>
      <c r="C6" s="669"/>
      <c r="D6" s="670"/>
      <c r="E6" s="306">
        <v>193128.89</v>
      </c>
    </row>
    <row r="7" spans="1:5" x14ac:dyDescent="0.25">
      <c r="A7" s="8">
        <v>2.1</v>
      </c>
      <c r="B7" s="644" t="s">
        <v>1272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/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52" t="s">
        <v>24</v>
      </c>
      <c r="C21" s="453"/>
      <c r="D21" s="454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3000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1273</v>
      </c>
      <c r="C31" s="645"/>
      <c r="D31" s="646"/>
      <c r="E31" s="7">
        <v>190128.89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1241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13327115.020000001</v>
      </c>
    </row>
    <row r="36" spans="1:5" x14ac:dyDescent="0.25">
      <c r="A36" s="5" t="s">
        <v>46</v>
      </c>
      <c r="B36" s="656" t="s">
        <v>1300</v>
      </c>
      <c r="C36" s="657"/>
      <c r="D36" s="658"/>
      <c r="E36" s="307">
        <v>7376186.3099999996</v>
      </c>
    </row>
    <row r="37" spans="1:5" x14ac:dyDescent="0.25">
      <c r="A37" s="5"/>
      <c r="B37" s="644" t="s">
        <v>1301</v>
      </c>
      <c r="C37" s="645"/>
      <c r="D37" s="646"/>
      <c r="E37" s="16">
        <v>4027546.86</v>
      </c>
    </row>
    <row r="38" spans="1:5" x14ac:dyDescent="0.25">
      <c r="A38" s="5"/>
      <c r="B38" s="644" t="s">
        <v>1302</v>
      </c>
      <c r="C38" s="645"/>
      <c r="D38" s="646"/>
      <c r="E38" s="7">
        <v>3126492.2</v>
      </c>
    </row>
    <row r="39" spans="1:5" x14ac:dyDescent="0.25">
      <c r="A39" s="5"/>
      <c r="B39" s="647" t="s">
        <v>1303</v>
      </c>
      <c r="C39" s="648"/>
      <c r="D39" s="649"/>
      <c r="E39" s="16">
        <v>222147.25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1304</v>
      </c>
      <c r="C52" s="642"/>
      <c r="D52" s="643"/>
      <c r="E52" s="308">
        <f>-E36+E35</f>
        <v>5950928.7100000018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8" workbookViewId="0">
      <selection activeCell="I16" sqref="I16"/>
    </sheetView>
  </sheetViews>
  <sheetFormatPr defaultRowHeight="15" x14ac:dyDescent="0.25"/>
  <cols>
    <col min="1" max="1" width="7.7109375" customWidth="1"/>
    <col min="2" max="2" width="19.5703125" customWidth="1"/>
    <col min="3" max="3" width="18.7109375" customWidth="1"/>
    <col min="4" max="4" width="15.85546875" customWidth="1"/>
    <col min="5" max="5" width="28" customWidth="1"/>
  </cols>
  <sheetData>
    <row r="2" spans="1:5" x14ac:dyDescent="0.25">
      <c r="A2" t="s">
        <v>10</v>
      </c>
      <c r="B2" s="305" t="s">
        <v>865</v>
      </c>
      <c r="C2" s="305"/>
      <c r="D2" s="305"/>
      <c r="E2" s="305"/>
    </row>
    <row r="3" spans="1:5" x14ac:dyDescent="0.25">
      <c r="A3" s="662" t="s">
        <v>0</v>
      </c>
      <c r="B3" s="663"/>
      <c r="C3" s="1" t="s">
        <v>1777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666" t="s">
        <v>867</v>
      </c>
      <c r="B5" s="667"/>
      <c r="C5" s="667"/>
      <c r="D5" s="667"/>
      <c r="E5" s="4" t="s">
        <v>868</v>
      </c>
    </row>
    <row r="6" spans="1:5" x14ac:dyDescent="0.25">
      <c r="A6" s="5" t="s">
        <v>5</v>
      </c>
      <c r="B6" s="653" t="s">
        <v>1778</v>
      </c>
      <c r="C6" s="654"/>
      <c r="D6" s="655"/>
      <c r="E6" s="6">
        <v>6919317.7400000002</v>
      </c>
    </row>
    <row r="7" spans="1:5" x14ac:dyDescent="0.25">
      <c r="A7" s="5" t="s">
        <v>7</v>
      </c>
      <c r="B7" s="668" t="s">
        <v>1779</v>
      </c>
      <c r="C7" s="669"/>
      <c r="D7" s="670"/>
      <c r="E7" s="306">
        <v>4600</v>
      </c>
    </row>
    <row r="8" spans="1:5" x14ac:dyDescent="0.25">
      <c r="A8" s="8">
        <v>2.1</v>
      </c>
      <c r="B8" s="644" t="s">
        <v>1706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1691</v>
      </c>
      <c r="C15" s="645"/>
      <c r="D15" s="646"/>
      <c r="E15" s="7" t="s">
        <v>10</v>
      </c>
    </row>
    <row r="16" spans="1:5" x14ac:dyDescent="0.25">
      <c r="A16" s="8">
        <v>2.8</v>
      </c>
      <c r="B16" s="644" t="s">
        <v>18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19</v>
      </c>
      <c r="C17" s="645"/>
      <c r="D17" s="646"/>
      <c r="E17" s="7" t="s">
        <v>10</v>
      </c>
    </row>
    <row r="18" spans="1:5" x14ac:dyDescent="0.25">
      <c r="A18" s="10">
        <v>2.1</v>
      </c>
      <c r="B18" s="644" t="s">
        <v>20</v>
      </c>
      <c r="C18" s="645"/>
      <c r="D18" s="646"/>
      <c r="E18" s="7" t="s">
        <v>10</v>
      </c>
    </row>
    <row r="19" spans="1:5" x14ac:dyDescent="0.25">
      <c r="A19" s="8">
        <v>2.11</v>
      </c>
      <c r="B19" s="644" t="s">
        <v>21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1763</v>
      </c>
      <c r="C20" s="645"/>
      <c r="D20" s="646"/>
      <c r="E20" s="7" t="s">
        <v>10</v>
      </c>
    </row>
    <row r="21" spans="1:5" x14ac:dyDescent="0.25">
      <c r="A21" s="8">
        <v>2.13</v>
      </c>
      <c r="B21" s="659" t="s">
        <v>1728</v>
      </c>
      <c r="C21" s="660"/>
      <c r="D21" s="661"/>
      <c r="E21" s="7" t="s">
        <v>10</v>
      </c>
    </row>
    <row r="22" spans="1:5" x14ac:dyDescent="0.25">
      <c r="A22" s="8">
        <v>2.14</v>
      </c>
      <c r="B22" s="617" t="s">
        <v>24</v>
      </c>
      <c r="C22" s="618"/>
      <c r="D22" s="619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4600</v>
      </c>
    </row>
    <row r="24" spans="1:5" x14ac:dyDescent="0.25">
      <c r="A24" s="8">
        <v>2.16</v>
      </c>
      <c r="B24" s="644" t="s">
        <v>1110</v>
      </c>
      <c r="C24" s="645"/>
      <c r="D24" s="646"/>
      <c r="E24" s="7"/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1692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1639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1375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1707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1375</v>
      </c>
      <c r="C32" s="645"/>
      <c r="D32" s="646"/>
      <c r="E32" s="7" t="s">
        <v>10</v>
      </c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1603</v>
      </c>
      <c r="C34" s="645"/>
      <c r="D34" s="646"/>
      <c r="E34" s="7" t="s">
        <v>10</v>
      </c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+E7+E6</f>
        <v>6923917.7400000002</v>
      </c>
    </row>
    <row r="37" spans="1:5" x14ac:dyDescent="0.25">
      <c r="A37" s="5" t="s">
        <v>46</v>
      </c>
      <c r="B37" s="656" t="s">
        <v>1780</v>
      </c>
      <c r="C37" s="657"/>
      <c r="D37" s="658"/>
      <c r="E37" s="307">
        <v>1690</v>
      </c>
    </row>
    <row r="38" spans="1:5" x14ac:dyDescent="0.25">
      <c r="A38" s="5"/>
      <c r="B38" s="644" t="s">
        <v>725</v>
      </c>
      <c r="C38" s="645"/>
      <c r="D38" s="646"/>
      <c r="E38" s="16">
        <v>1690</v>
      </c>
    </row>
    <row r="39" spans="1:5" x14ac:dyDescent="0.25">
      <c r="A39" s="5"/>
      <c r="B39" s="644" t="s">
        <v>10</v>
      </c>
      <c r="C39" s="645"/>
      <c r="D39" s="646"/>
      <c r="E39" s="7" t="s">
        <v>10</v>
      </c>
    </row>
    <row r="40" spans="1:5" x14ac:dyDescent="0.25">
      <c r="A40" s="5"/>
      <c r="B40" s="647" t="s">
        <v>10</v>
      </c>
      <c r="C40" s="648"/>
      <c r="D40" s="649"/>
      <c r="E40" s="16" t="s">
        <v>10</v>
      </c>
    </row>
    <row r="41" spans="1:5" x14ac:dyDescent="0.25">
      <c r="A41" s="5"/>
      <c r="B41" s="650" t="s">
        <v>10</v>
      </c>
      <c r="C41" s="651"/>
      <c r="D41" s="652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/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1781</v>
      </c>
      <c r="C53" s="642"/>
      <c r="D53" s="643"/>
      <c r="E53" s="308">
        <f>-E37+E36</f>
        <v>6922227.7400000002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14" sqref="I14"/>
    </sheetView>
  </sheetViews>
  <sheetFormatPr defaultRowHeight="15" x14ac:dyDescent="0.25"/>
  <cols>
    <col min="2" max="2" width="16.140625" customWidth="1"/>
    <col min="3" max="3" width="19" customWidth="1"/>
    <col min="4" max="4" width="20.7109375" customWidth="1"/>
    <col min="5" max="5" width="31.28515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1285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1286</v>
      </c>
      <c r="C5" s="654"/>
      <c r="D5" s="655"/>
      <c r="E5" s="6">
        <v>13991573.460000001</v>
      </c>
    </row>
    <row r="6" spans="1:5" x14ac:dyDescent="0.25">
      <c r="A6" s="5" t="s">
        <v>7</v>
      </c>
      <c r="B6" s="668" t="s">
        <v>1287</v>
      </c>
      <c r="C6" s="669"/>
      <c r="D6" s="670"/>
      <c r="E6" s="306">
        <v>7524725</v>
      </c>
    </row>
    <row r="7" spans="1:5" x14ac:dyDescent="0.25">
      <c r="A7" s="8">
        <v>2.1</v>
      </c>
      <c r="B7" s="644" t="s">
        <v>1272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>
        <v>7102916.6699999999</v>
      </c>
    </row>
    <row r="12" spans="1:5" x14ac:dyDescent="0.25">
      <c r="A12" s="8">
        <v>2.5</v>
      </c>
      <c r="B12" s="644" t="s">
        <v>14</v>
      </c>
      <c r="C12" s="645"/>
      <c r="D12" s="646"/>
      <c r="E12" s="7">
        <v>259208.33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/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49" t="s">
        <v>24</v>
      </c>
      <c r="C21" s="450"/>
      <c r="D21" s="451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2600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1273</v>
      </c>
      <c r="C31" s="645"/>
      <c r="D31" s="646"/>
      <c r="E31" s="7">
        <v>160000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1241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21516298.460000001</v>
      </c>
    </row>
    <row r="36" spans="1:5" x14ac:dyDescent="0.25">
      <c r="A36" s="5" t="s">
        <v>46</v>
      </c>
      <c r="B36" s="656" t="s">
        <v>1288</v>
      </c>
      <c r="C36" s="657"/>
      <c r="D36" s="658"/>
      <c r="E36" s="307">
        <v>8382312.3300000001</v>
      </c>
    </row>
    <row r="37" spans="1:5" x14ac:dyDescent="0.25">
      <c r="A37" s="5"/>
      <c r="B37" s="644" t="s">
        <v>1289</v>
      </c>
      <c r="C37" s="645"/>
      <c r="D37" s="646"/>
      <c r="E37" s="16">
        <v>4121311.75</v>
      </c>
    </row>
    <row r="38" spans="1:5" x14ac:dyDescent="0.25">
      <c r="A38" s="5"/>
      <c r="B38" s="644" t="s">
        <v>1290</v>
      </c>
      <c r="C38" s="645"/>
      <c r="D38" s="646"/>
      <c r="E38" s="7">
        <v>3830706.79</v>
      </c>
    </row>
    <row r="39" spans="1:5" x14ac:dyDescent="0.25">
      <c r="A39" s="5"/>
      <c r="B39" s="647" t="s">
        <v>1291</v>
      </c>
      <c r="C39" s="648"/>
      <c r="D39" s="649"/>
      <c r="E39" s="16">
        <v>316501.78999999998</v>
      </c>
    </row>
    <row r="40" spans="1:5" x14ac:dyDescent="0.25">
      <c r="A40" s="5"/>
      <c r="B40" s="650" t="s">
        <v>1292</v>
      </c>
      <c r="C40" s="651"/>
      <c r="D40" s="652"/>
      <c r="E40" s="7">
        <v>104976</v>
      </c>
    </row>
    <row r="41" spans="1:5" x14ac:dyDescent="0.25">
      <c r="A41" s="5"/>
      <c r="B41" s="644" t="s">
        <v>1293</v>
      </c>
      <c r="C41" s="645"/>
      <c r="D41" s="646"/>
      <c r="E41" s="7">
        <v>500</v>
      </c>
    </row>
    <row r="42" spans="1:5" x14ac:dyDescent="0.25">
      <c r="A42" s="5"/>
      <c r="B42" s="644" t="s">
        <v>1294</v>
      </c>
      <c r="C42" s="645"/>
      <c r="D42" s="646"/>
      <c r="E42" s="7">
        <v>4158</v>
      </c>
    </row>
    <row r="43" spans="1:5" x14ac:dyDescent="0.25">
      <c r="A43" s="5"/>
      <c r="B43" s="644" t="s">
        <v>1295</v>
      </c>
      <c r="C43" s="645"/>
      <c r="D43" s="646"/>
      <c r="E43" s="7">
        <v>4158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1296</v>
      </c>
      <c r="C52" s="642"/>
      <c r="D52" s="643"/>
      <c r="E52" s="308">
        <f>-E36+E35</f>
        <v>13133986.130000001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16" sqref="I16"/>
    </sheetView>
  </sheetViews>
  <sheetFormatPr defaultRowHeight="15" x14ac:dyDescent="0.25"/>
  <cols>
    <col min="2" max="2" width="21.28515625" customWidth="1"/>
    <col min="3" max="3" width="16" customWidth="1"/>
    <col min="4" max="4" width="19" customWidth="1"/>
    <col min="5" max="5" width="24.855468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1278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1279</v>
      </c>
      <c r="C5" s="654"/>
      <c r="D5" s="655"/>
      <c r="E5" s="6">
        <v>5092684.0999999996</v>
      </c>
    </row>
    <row r="6" spans="1:5" x14ac:dyDescent="0.25">
      <c r="A6" s="5" t="s">
        <v>7</v>
      </c>
      <c r="B6" s="668" t="s">
        <v>1280</v>
      </c>
      <c r="C6" s="669"/>
      <c r="D6" s="670"/>
      <c r="E6" s="306">
        <v>9062841.6600000001</v>
      </c>
    </row>
    <row r="7" spans="1:5" x14ac:dyDescent="0.25">
      <c r="A7" s="8">
        <v>2.1</v>
      </c>
      <c r="B7" s="644" t="s">
        <v>1272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>
        <v>4114583.33</v>
      </c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>
        <v>4040708.33</v>
      </c>
    </row>
    <row r="16" spans="1:5" x14ac:dyDescent="0.25">
      <c r="A16" s="8">
        <v>2.9</v>
      </c>
      <c r="B16" s="644" t="s">
        <v>19</v>
      </c>
      <c r="C16" s="645"/>
      <c r="D16" s="646"/>
      <c r="E16" s="7">
        <v>903750</v>
      </c>
    </row>
    <row r="17" spans="1:5" x14ac:dyDescent="0.25">
      <c r="A17" s="10">
        <v>2.1</v>
      </c>
      <c r="B17" s="644" t="s">
        <v>20</v>
      </c>
      <c r="C17" s="645"/>
      <c r="D17" s="646"/>
      <c r="E17" s="7"/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46" t="s">
        <v>24</v>
      </c>
      <c r="C21" s="447"/>
      <c r="D21" s="448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3800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1273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1241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14155525.76</v>
      </c>
    </row>
    <row r="36" spans="1:5" x14ac:dyDescent="0.25">
      <c r="A36" s="5" t="s">
        <v>46</v>
      </c>
      <c r="B36" s="656" t="s">
        <v>1281</v>
      </c>
      <c r="C36" s="657"/>
      <c r="D36" s="658"/>
      <c r="E36" s="307">
        <v>163952.29999999999</v>
      </c>
    </row>
    <row r="37" spans="1:5" x14ac:dyDescent="0.25">
      <c r="A37" s="5"/>
      <c r="B37" s="644" t="s">
        <v>1282</v>
      </c>
      <c r="C37" s="645"/>
      <c r="D37" s="646"/>
      <c r="E37" s="16">
        <v>10000</v>
      </c>
    </row>
    <row r="38" spans="1:5" x14ac:dyDescent="0.25">
      <c r="A38" s="5"/>
      <c r="B38" s="644" t="s">
        <v>1283</v>
      </c>
      <c r="C38" s="645"/>
      <c r="D38" s="646"/>
      <c r="E38" s="7">
        <v>153952.29999999999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/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1284</v>
      </c>
      <c r="C52" s="642"/>
      <c r="D52" s="643"/>
      <c r="E52" s="308">
        <f>-E36+E35</f>
        <v>13991573.459999999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15" sqref="I15"/>
    </sheetView>
  </sheetViews>
  <sheetFormatPr defaultRowHeight="15" x14ac:dyDescent="0.25"/>
  <cols>
    <col min="2" max="2" width="16" customWidth="1"/>
    <col min="3" max="3" width="18.5703125" customWidth="1"/>
    <col min="4" max="4" width="16.5703125" customWidth="1"/>
    <col min="5" max="5" width="26.855468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1269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1270</v>
      </c>
      <c r="C5" s="654"/>
      <c r="D5" s="655"/>
      <c r="E5" s="6">
        <v>5245246.32</v>
      </c>
    </row>
    <row r="6" spans="1:5" x14ac:dyDescent="0.25">
      <c r="A6" s="5" t="s">
        <v>7</v>
      </c>
      <c r="B6" s="668" t="s">
        <v>1271</v>
      </c>
      <c r="C6" s="669"/>
      <c r="D6" s="670"/>
      <c r="E6" s="306">
        <v>28226666.359999999</v>
      </c>
    </row>
    <row r="7" spans="1:5" x14ac:dyDescent="0.25">
      <c r="A7" s="8">
        <v>2.1</v>
      </c>
      <c r="B7" s="644" t="s">
        <v>1272</v>
      </c>
      <c r="C7" s="645"/>
      <c r="D7" s="646"/>
      <c r="E7" s="7">
        <v>24828099.690000001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>
        <v>194916.67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/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46" t="s">
        <v>24</v>
      </c>
      <c r="C21" s="447"/>
      <c r="D21" s="448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3650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1273</v>
      </c>
      <c r="C31" s="645"/>
      <c r="D31" s="646"/>
      <c r="E31" s="7">
        <v>3200000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1241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33471912.68</v>
      </c>
    </row>
    <row r="36" spans="1:5" x14ac:dyDescent="0.25">
      <c r="A36" s="5" t="s">
        <v>46</v>
      </c>
      <c r="B36" s="656" t="s">
        <v>1274</v>
      </c>
      <c r="C36" s="657"/>
      <c r="D36" s="658"/>
      <c r="E36" s="307">
        <v>28379228.579999998</v>
      </c>
    </row>
    <row r="37" spans="1:5" x14ac:dyDescent="0.25">
      <c r="A37" s="5"/>
      <c r="B37" s="644" t="s">
        <v>1275</v>
      </c>
      <c r="C37" s="645"/>
      <c r="D37" s="646"/>
      <c r="E37" s="16">
        <v>28378228.579999998</v>
      </c>
    </row>
    <row r="38" spans="1:5" x14ac:dyDescent="0.25">
      <c r="A38" s="5"/>
      <c r="B38" s="644" t="s">
        <v>1276</v>
      </c>
      <c r="C38" s="645"/>
      <c r="D38" s="646"/>
      <c r="E38" s="7">
        <v>1000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1277</v>
      </c>
      <c r="C52" s="642"/>
      <c r="D52" s="643"/>
      <c r="E52" s="308">
        <f>-E36+E35</f>
        <v>5092684.1000000015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J16" sqref="J16"/>
    </sheetView>
  </sheetViews>
  <sheetFormatPr defaultRowHeight="15" x14ac:dyDescent="0.25"/>
  <cols>
    <col min="2" max="2" width="18.85546875" customWidth="1"/>
    <col min="3" max="3" width="17" customWidth="1"/>
    <col min="4" max="4" width="19.7109375" customWidth="1"/>
    <col min="5" max="5" width="28.140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1264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1265</v>
      </c>
      <c r="C5" s="654"/>
      <c r="D5" s="655"/>
      <c r="E5" s="6">
        <v>5241746.32</v>
      </c>
    </row>
    <row r="6" spans="1:5" x14ac:dyDescent="0.25">
      <c r="A6" s="5" t="s">
        <v>7</v>
      </c>
      <c r="B6" s="668" t="s">
        <v>1266</v>
      </c>
      <c r="C6" s="669"/>
      <c r="D6" s="670"/>
      <c r="E6" s="306">
        <v>3500</v>
      </c>
    </row>
    <row r="7" spans="1:5" x14ac:dyDescent="0.25">
      <c r="A7" s="8">
        <v>2.1</v>
      </c>
      <c r="B7" s="644" t="s">
        <v>1194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/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46" t="s">
        <v>24</v>
      </c>
      <c r="C21" s="447"/>
      <c r="D21" s="448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3500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1241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5245246.32</v>
      </c>
    </row>
    <row r="36" spans="1:5" x14ac:dyDescent="0.25">
      <c r="A36" s="5" t="s">
        <v>46</v>
      </c>
      <c r="B36" s="656" t="s">
        <v>1267</v>
      </c>
      <c r="C36" s="657"/>
      <c r="D36" s="658"/>
      <c r="E36" s="307" t="s">
        <v>10</v>
      </c>
    </row>
    <row r="37" spans="1:5" x14ac:dyDescent="0.25">
      <c r="A37" s="5"/>
      <c r="B37" s="644" t="s">
        <v>10</v>
      </c>
      <c r="C37" s="645"/>
      <c r="D37" s="646"/>
      <c r="E37" s="16" t="s">
        <v>10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1268</v>
      </c>
      <c r="C52" s="642"/>
      <c r="D52" s="643"/>
      <c r="E52" s="308">
        <v>5245246.32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3" workbookViewId="0">
      <selection activeCell="I17" sqref="I17"/>
    </sheetView>
  </sheetViews>
  <sheetFormatPr defaultRowHeight="15" x14ac:dyDescent="0.25"/>
  <cols>
    <col min="2" max="2" width="16.85546875" customWidth="1"/>
    <col min="3" max="3" width="21.140625" customWidth="1"/>
    <col min="4" max="4" width="21" customWidth="1"/>
    <col min="5" max="5" width="25.71093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1257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1258</v>
      </c>
      <c r="C5" s="654"/>
      <c r="D5" s="655"/>
      <c r="E5" s="6">
        <v>5317196.32</v>
      </c>
    </row>
    <row r="6" spans="1:5" x14ac:dyDescent="0.25">
      <c r="A6" s="5" t="s">
        <v>7</v>
      </c>
      <c r="B6" s="668" t="s">
        <v>1259</v>
      </c>
      <c r="C6" s="669"/>
      <c r="D6" s="670"/>
      <c r="E6" s="306">
        <v>3050</v>
      </c>
    </row>
    <row r="7" spans="1:5" x14ac:dyDescent="0.25">
      <c r="A7" s="8">
        <v>2.1</v>
      </c>
      <c r="B7" s="644" t="s">
        <v>1194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/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43" t="s">
        <v>24</v>
      </c>
      <c r="C21" s="444"/>
      <c r="D21" s="445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3050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1241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5320246.32</v>
      </c>
    </row>
    <row r="36" spans="1:5" x14ac:dyDescent="0.25">
      <c r="A36" s="5" t="s">
        <v>46</v>
      </c>
      <c r="B36" s="656" t="s">
        <v>1260</v>
      </c>
      <c r="C36" s="657"/>
      <c r="D36" s="658"/>
      <c r="E36" s="307">
        <v>78500</v>
      </c>
    </row>
    <row r="37" spans="1:5" x14ac:dyDescent="0.25">
      <c r="A37" s="5"/>
      <c r="B37" s="644" t="s">
        <v>1261</v>
      </c>
      <c r="C37" s="645"/>
      <c r="D37" s="646"/>
      <c r="E37" s="16">
        <v>500</v>
      </c>
    </row>
    <row r="38" spans="1:5" x14ac:dyDescent="0.25">
      <c r="A38" s="5"/>
      <c r="B38" s="644" t="s">
        <v>1262</v>
      </c>
      <c r="C38" s="645"/>
      <c r="D38" s="646"/>
      <c r="E38" s="7">
        <v>78000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1263</v>
      </c>
      <c r="C52" s="642"/>
      <c r="D52" s="643"/>
      <c r="E52" s="308">
        <f>-E36+E35</f>
        <v>5241746.32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3" workbookViewId="0">
      <selection activeCell="H32" sqref="H32"/>
    </sheetView>
  </sheetViews>
  <sheetFormatPr defaultRowHeight="15" x14ac:dyDescent="0.25"/>
  <cols>
    <col min="3" max="3" width="13" customWidth="1"/>
    <col min="4" max="4" width="18.5703125" customWidth="1"/>
    <col min="5" max="5" width="27.42578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1250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1251</v>
      </c>
      <c r="C5" s="654"/>
      <c r="D5" s="655"/>
      <c r="E5" s="6">
        <v>9000998.1699999999</v>
      </c>
    </row>
    <row r="6" spans="1:5" x14ac:dyDescent="0.25">
      <c r="A6" s="5" t="s">
        <v>7</v>
      </c>
      <c r="B6" s="668" t="s">
        <v>1252</v>
      </c>
      <c r="C6" s="669"/>
      <c r="D6" s="670"/>
      <c r="E6" s="306">
        <v>5350</v>
      </c>
    </row>
    <row r="7" spans="1:5" x14ac:dyDescent="0.25">
      <c r="A7" s="8">
        <v>2.1</v>
      </c>
      <c r="B7" s="644" t="s">
        <v>1194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/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40" t="s">
        <v>24</v>
      </c>
      <c r="C21" s="441"/>
      <c r="D21" s="442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5350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1241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9006348.1699999999</v>
      </c>
    </row>
    <row r="36" spans="1:5" x14ac:dyDescent="0.25">
      <c r="A36" s="5" t="s">
        <v>46</v>
      </c>
      <c r="B36" s="656" t="s">
        <v>1253</v>
      </c>
      <c r="C36" s="657"/>
      <c r="D36" s="658"/>
      <c r="E36" s="307">
        <v>3689151.85</v>
      </c>
    </row>
    <row r="37" spans="1:5" x14ac:dyDescent="0.25">
      <c r="A37" s="5"/>
      <c r="B37" s="644" t="s">
        <v>1197</v>
      </c>
      <c r="C37" s="645"/>
      <c r="D37" s="646"/>
      <c r="E37" s="16">
        <v>73273.09</v>
      </c>
    </row>
    <row r="38" spans="1:5" x14ac:dyDescent="0.25">
      <c r="A38" s="5"/>
      <c r="B38" s="644" t="s">
        <v>1254</v>
      </c>
      <c r="C38" s="645"/>
      <c r="D38" s="646"/>
      <c r="E38" s="7">
        <v>3307486.86</v>
      </c>
    </row>
    <row r="39" spans="1:5" x14ac:dyDescent="0.25">
      <c r="A39" s="5"/>
      <c r="B39" s="647" t="s">
        <v>1255</v>
      </c>
      <c r="C39" s="648"/>
      <c r="D39" s="649"/>
      <c r="E39" s="16">
        <v>308391.90000000002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1256</v>
      </c>
      <c r="C52" s="642"/>
      <c r="D52" s="643"/>
      <c r="E52" s="308">
        <v>5317196.32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L12" sqref="L12"/>
    </sheetView>
  </sheetViews>
  <sheetFormatPr defaultRowHeight="15" x14ac:dyDescent="0.25"/>
  <cols>
    <col min="2" max="2" width="15" customWidth="1"/>
    <col min="3" max="3" width="21.28515625" customWidth="1"/>
    <col min="4" max="4" width="22.7109375" customWidth="1"/>
    <col min="5" max="5" width="25.42578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1244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1245</v>
      </c>
      <c r="C5" s="654"/>
      <c r="D5" s="655"/>
      <c r="E5" s="6">
        <v>5457789.5999999996</v>
      </c>
    </row>
    <row r="6" spans="1:5" x14ac:dyDescent="0.25">
      <c r="A6" s="5" t="s">
        <v>7</v>
      </c>
      <c r="B6" s="668" t="s">
        <v>1246</v>
      </c>
      <c r="C6" s="669"/>
      <c r="D6" s="670"/>
      <c r="E6" s="306">
        <v>3543208.57</v>
      </c>
    </row>
    <row r="7" spans="1:5" x14ac:dyDescent="0.25">
      <c r="A7" s="8">
        <v>2.1</v>
      </c>
      <c r="B7" s="644" t="s">
        <v>1194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>
        <v>3229916.67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1247</v>
      </c>
      <c r="C19" s="645"/>
      <c r="D19" s="646"/>
      <c r="E19" s="7">
        <v>308391.90000000002</v>
      </c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37" t="s">
        <v>24</v>
      </c>
      <c r="C21" s="438"/>
      <c r="D21" s="439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4900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1241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9000998.1699999999</v>
      </c>
    </row>
    <row r="36" spans="1:5" x14ac:dyDescent="0.25">
      <c r="A36" s="5" t="s">
        <v>46</v>
      </c>
      <c r="B36" s="656" t="s">
        <v>1248</v>
      </c>
      <c r="C36" s="657"/>
      <c r="D36" s="658"/>
      <c r="E36" s="307" t="s">
        <v>10</v>
      </c>
    </row>
    <row r="37" spans="1:5" x14ac:dyDescent="0.25">
      <c r="A37" s="5"/>
      <c r="B37" s="644" t="s">
        <v>10</v>
      </c>
      <c r="C37" s="645"/>
      <c r="D37" s="646"/>
      <c r="E37" s="16" t="s">
        <v>10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1249</v>
      </c>
      <c r="C52" s="642"/>
      <c r="D52" s="643"/>
      <c r="E52" s="308">
        <v>9000998.1699999999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8" workbookViewId="0">
      <selection activeCell="L18" sqref="L18"/>
    </sheetView>
  </sheetViews>
  <sheetFormatPr defaultRowHeight="15" x14ac:dyDescent="0.25"/>
  <cols>
    <col min="2" max="2" width="14.85546875" customWidth="1"/>
    <col min="3" max="3" width="18.5703125" customWidth="1"/>
    <col min="4" max="4" width="23.140625" customWidth="1"/>
    <col min="5" max="5" width="27.140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1239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1240</v>
      </c>
      <c r="C5" s="654"/>
      <c r="D5" s="655"/>
      <c r="E5" s="6">
        <v>5446487.79</v>
      </c>
    </row>
    <row r="6" spans="1:5" x14ac:dyDescent="0.25">
      <c r="A6" s="5" t="s">
        <v>7</v>
      </c>
      <c r="B6" s="668" t="s">
        <v>1233</v>
      </c>
      <c r="C6" s="669"/>
      <c r="D6" s="670"/>
      <c r="E6" s="306">
        <v>11301.81</v>
      </c>
    </row>
    <row r="7" spans="1:5" x14ac:dyDescent="0.25">
      <c r="A7" s="8">
        <v>2.1</v>
      </c>
      <c r="B7" s="644" t="s">
        <v>1194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/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1186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34" t="s">
        <v>24</v>
      </c>
      <c r="C21" s="435"/>
      <c r="D21" s="436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2200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1241</v>
      </c>
      <c r="C33" s="645"/>
      <c r="D33" s="646"/>
      <c r="E33" s="7">
        <v>9101.81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5457789.5999999996</v>
      </c>
    </row>
    <row r="36" spans="1:5" x14ac:dyDescent="0.25">
      <c r="A36" s="5" t="s">
        <v>46</v>
      </c>
      <c r="B36" s="656" t="s">
        <v>1242</v>
      </c>
      <c r="C36" s="657"/>
      <c r="D36" s="658"/>
      <c r="E36" s="307" t="s">
        <v>10</v>
      </c>
    </row>
    <row r="37" spans="1:5" x14ac:dyDescent="0.25">
      <c r="A37" s="5"/>
      <c r="B37" s="644" t="s">
        <v>10</v>
      </c>
      <c r="C37" s="645"/>
      <c r="D37" s="646"/>
      <c r="E37" s="16" t="s">
        <v>10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1243</v>
      </c>
      <c r="C52" s="642"/>
      <c r="D52" s="643"/>
      <c r="E52" s="308">
        <v>5457789.5999999996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J21" sqref="J21"/>
    </sheetView>
  </sheetViews>
  <sheetFormatPr defaultRowHeight="15" x14ac:dyDescent="0.25"/>
  <cols>
    <col min="3" max="3" width="11.85546875" customWidth="1"/>
    <col min="4" max="4" width="20.5703125" customWidth="1"/>
    <col min="5" max="5" width="36.140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1231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1232</v>
      </c>
      <c r="C5" s="654"/>
      <c r="D5" s="655"/>
      <c r="E5" s="6">
        <v>5478303.79</v>
      </c>
    </row>
    <row r="6" spans="1:5" x14ac:dyDescent="0.25">
      <c r="A6" s="5" t="s">
        <v>7</v>
      </c>
      <c r="B6" s="668" t="s">
        <v>1233</v>
      </c>
      <c r="C6" s="669"/>
      <c r="D6" s="670"/>
      <c r="E6" s="306">
        <v>60651.03</v>
      </c>
    </row>
    <row r="7" spans="1:5" x14ac:dyDescent="0.25">
      <c r="A7" s="8">
        <v>2.1</v>
      </c>
      <c r="B7" s="644" t="s">
        <v>1194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/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1186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31" t="s">
        <v>24</v>
      </c>
      <c r="C21" s="432"/>
      <c r="D21" s="433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3200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>
        <v>57451.03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1096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5538954.8200000003</v>
      </c>
    </row>
    <row r="36" spans="1:5" x14ac:dyDescent="0.25">
      <c r="A36" s="5" t="s">
        <v>46</v>
      </c>
      <c r="B36" s="656" t="s">
        <v>1234</v>
      </c>
      <c r="C36" s="657"/>
      <c r="D36" s="658"/>
      <c r="E36" s="307">
        <v>92467.03</v>
      </c>
    </row>
    <row r="37" spans="1:5" x14ac:dyDescent="0.25">
      <c r="A37" s="5"/>
      <c r="B37" s="644" t="s">
        <v>1235</v>
      </c>
      <c r="C37" s="645"/>
      <c r="D37" s="646"/>
      <c r="E37" s="16">
        <v>936</v>
      </c>
    </row>
    <row r="38" spans="1:5" x14ac:dyDescent="0.25">
      <c r="A38" s="5"/>
      <c r="B38" s="644" t="s">
        <v>1236</v>
      </c>
      <c r="C38" s="645"/>
      <c r="D38" s="646"/>
      <c r="E38" s="7">
        <v>57451.03</v>
      </c>
    </row>
    <row r="39" spans="1:5" x14ac:dyDescent="0.25">
      <c r="A39" s="5"/>
      <c r="B39" s="647" t="s">
        <v>1237</v>
      </c>
      <c r="C39" s="648"/>
      <c r="D39" s="649"/>
      <c r="E39" s="16">
        <v>34080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1238</v>
      </c>
      <c r="C52" s="642"/>
      <c r="D52" s="643"/>
      <c r="E52" s="308">
        <v>5446487.79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F48" sqref="F48"/>
    </sheetView>
  </sheetViews>
  <sheetFormatPr defaultRowHeight="15" x14ac:dyDescent="0.25"/>
  <cols>
    <col min="3" max="3" width="26.85546875" customWidth="1"/>
    <col min="4" max="4" width="15" customWidth="1"/>
    <col min="5" max="5" width="27.5703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1219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1220</v>
      </c>
      <c r="C5" s="654"/>
      <c r="D5" s="655"/>
      <c r="E5" s="6">
        <v>19486385.620000001</v>
      </c>
    </row>
    <row r="6" spans="1:5" x14ac:dyDescent="0.25">
      <c r="A6" s="5" t="s">
        <v>7</v>
      </c>
      <c r="B6" s="668" t="s">
        <v>1221</v>
      </c>
      <c r="C6" s="669"/>
      <c r="D6" s="670"/>
      <c r="E6" s="306">
        <v>103700</v>
      </c>
    </row>
    <row r="7" spans="1:5" x14ac:dyDescent="0.25">
      <c r="A7" s="8">
        <v>2.1</v>
      </c>
      <c r="B7" s="644" t="s">
        <v>1194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/>
    </row>
    <row r="9" spans="1:5" x14ac:dyDescent="0.25">
      <c r="A9" s="9">
        <v>2.2999999999999998</v>
      </c>
      <c r="B9" s="644" t="s">
        <v>12</v>
      </c>
      <c r="C9" s="645"/>
      <c r="D9" s="646"/>
      <c r="E9" s="7"/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/>
    </row>
    <row r="12" spans="1:5" x14ac:dyDescent="0.25">
      <c r="A12" s="8">
        <v>2.5</v>
      </c>
      <c r="B12" s="644" t="s">
        <v>14</v>
      </c>
      <c r="C12" s="645"/>
      <c r="D12" s="646"/>
      <c r="E12" s="7"/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/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1186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/>
    </row>
    <row r="21" spans="1:5" x14ac:dyDescent="0.25">
      <c r="A21" s="8">
        <v>2.14</v>
      </c>
      <c r="B21" s="428" t="s">
        <v>24</v>
      </c>
      <c r="C21" s="429"/>
      <c r="D21" s="430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3700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>
        <v>100000</v>
      </c>
    </row>
    <row r="33" spans="1:5" x14ac:dyDescent="0.25">
      <c r="A33" s="9" t="s">
        <v>40</v>
      </c>
      <c r="B33" s="644" t="s">
        <v>1096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19590085.620000001</v>
      </c>
    </row>
    <row r="36" spans="1:5" x14ac:dyDescent="0.25">
      <c r="A36" s="5" t="s">
        <v>46</v>
      </c>
      <c r="B36" s="656" t="s">
        <v>1222</v>
      </c>
      <c r="C36" s="657"/>
      <c r="D36" s="658"/>
      <c r="E36" s="307">
        <v>14114481.83</v>
      </c>
    </row>
    <row r="37" spans="1:5" x14ac:dyDescent="0.25">
      <c r="A37" s="5"/>
      <c r="B37" s="644" t="s">
        <v>1223</v>
      </c>
      <c r="C37" s="645"/>
      <c r="D37" s="646"/>
      <c r="E37" s="16">
        <v>4279632.08</v>
      </c>
    </row>
    <row r="38" spans="1:5" x14ac:dyDescent="0.25">
      <c r="A38" s="5"/>
      <c r="B38" s="644" t="s">
        <v>1224</v>
      </c>
      <c r="C38" s="645"/>
      <c r="D38" s="646"/>
      <c r="E38" s="7">
        <v>4762995.93</v>
      </c>
    </row>
    <row r="39" spans="1:5" x14ac:dyDescent="0.25">
      <c r="A39" s="5"/>
      <c r="B39" s="647" t="s">
        <v>1225</v>
      </c>
      <c r="C39" s="648"/>
      <c r="D39" s="649"/>
      <c r="E39" s="16">
        <v>2198656.89</v>
      </c>
    </row>
    <row r="40" spans="1:5" x14ac:dyDescent="0.25">
      <c r="A40" s="5"/>
      <c r="B40" s="650" t="s">
        <v>1226</v>
      </c>
      <c r="C40" s="651"/>
      <c r="D40" s="652"/>
      <c r="E40" s="7">
        <v>90796.53</v>
      </c>
    </row>
    <row r="41" spans="1:5" x14ac:dyDescent="0.25">
      <c r="A41" s="5"/>
      <c r="B41" s="644" t="s">
        <v>1227</v>
      </c>
      <c r="C41" s="645"/>
      <c r="D41" s="646"/>
      <c r="E41" s="7">
        <v>382095.2</v>
      </c>
    </row>
    <row r="42" spans="1:5" x14ac:dyDescent="0.25">
      <c r="A42" s="5"/>
      <c r="B42" s="644" t="s">
        <v>1228</v>
      </c>
      <c r="C42" s="645"/>
      <c r="D42" s="646"/>
      <c r="E42" s="7">
        <v>2048201.2</v>
      </c>
    </row>
    <row r="43" spans="1:5" x14ac:dyDescent="0.25">
      <c r="A43" s="5"/>
      <c r="B43" s="644" t="s">
        <v>1229</v>
      </c>
      <c r="C43" s="645"/>
      <c r="D43" s="646"/>
      <c r="E43" s="7">
        <v>352104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1230</v>
      </c>
      <c r="C52" s="642"/>
      <c r="D52" s="643"/>
      <c r="E52" s="308">
        <f>-E36+E35</f>
        <v>5475603.790000001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25" sqref="J25"/>
    </sheetView>
  </sheetViews>
  <sheetFormatPr defaultRowHeight="15" x14ac:dyDescent="0.25"/>
  <cols>
    <col min="2" max="2" width="23.28515625" customWidth="1"/>
    <col min="3" max="3" width="19" customWidth="1"/>
    <col min="4" max="4" width="12.7109375" customWidth="1"/>
    <col min="5" max="5" width="25.140625" customWidth="1"/>
  </cols>
  <sheetData>
    <row r="2" spans="1:5" x14ac:dyDescent="0.25">
      <c r="A2" t="s">
        <v>10</v>
      </c>
      <c r="B2" s="305" t="s">
        <v>865</v>
      </c>
      <c r="C2" s="305"/>
      <c r="D2" s="305"/>
      <c r="E2" s="305"/>
    </row>
    <row r="3" spans="1:5" x14ac:dyDescent="0.25">
      <c r="A3" s="662" t="s">
        <v>0</v>
      </c>
      <c r="B3" s="663"/>
      <c r="C3" s="1" t="s">
        <v>1767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666" t="s">
        <v>867</v>
      </c>
      <c r="B5" s="667"/>
      <c r="C5" s="667"/>
      <c r="D5" s="667"/>
      <c r="E5" s="4" t="s">
        <v>868</v>
      </c>
    </row>
    <row r="6" spans="1:5" x14ac:dyDescent="0.25">
      <c r="A6" s="5" t="s">
        <v>5</v>
      </c>
      <c r="B6" s="653" t="s">
        <v>1768</v>
      </c>
      <c r="C6" s="654"/>
      <c r="D6" s="655"/>
      <c r="E6" s="6">
        <v>11064877.130000001</v>
      </c>
    </row>
    <row r="7" spans="1:5" x14ac:dyDescent="0.25">
      <c r="A7" s="5" t="s">
        <v>7</v>
      </c>
      <c r="B7" s="668" t="s">
        <v>1769</v>
      </c>
      <c r="C7" s="669"/>
      <c r="D7" s="670"/>
      <c r="E7" s="306">
        <v>3900</v>
      </c>
    </row>
    <row r="8" spans="1:5" x14ac:dyDescent="0.25">
      <c r="A8" s="8">
        <v>2.1</v>
      </c>
      <c r="B8" s="644" t="s">
        <v>1706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1691</v>
      </c>
      <c r="C15" s="645"/>
      <c r="D15" s="646"/>
      <c r="E15" s="7" t="s">
        <v>10</v>
      </c>
    </row>
    <row r="16" spans="1:5" x14ac:dyDescent="0.25">
      <c r="A16" s="8">
        <v>2.8</v>
      </c>
      <c r="B16" s="644" t="s">
        <v>18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19</v>
      </c>
      <c r="C17" s="645"/>
      <c r="D17" s="646"/>
      <c r="E17" s="7" t="s">
        <v>10</v>
      </c>
    </row>
    <row r="18" spans="1:5" x14ac:dyDescent="0.25">
      <c r="A18" s="10">
        <v>2.1</v>
      </c>
      <c r="B18" s="644" t="s">
        <v>20</v>
      </c>
      <c r="C18" s="645"/>
      <c r="D18" s="646"/>
      <c r="E18" s="7" t="s">
        <v>10</v>
      </c>
    </row>
    <row r="19" spans="1:5" x14ac:dyDescent="0.25">
      <c r="A19" s="8">
        <v>2.11</v>
      </c>
      <c r="B19" s="644" t="s">
        <v>21</v>
      </c>
      <c r="C19" s="645"/>
      <c r="D19" s="646"/>
      <c r="E19" s="7" t="s">
        <v>10</v>
      </c>
    </row>
    <row r="20" spans="1:5" x14ac:dyDescent="0.25">
      <c r="A20" s="8">
        <v>2.12</v>
      </c>
      <c r="B20" s="644" t="s">
        <v>1763</v>
      </c>
      <c r="C20" s="645"/>
      <c r="D20" s="646"/>
      <c r="E20" s="7" t="s">
        <v>10</v>
      </c>
    </row>
    <row r="21" spans="1:5" x14ac:dyDescent="0.25">
      <c r="A21" s="8">
        <v>2.13</v>
      </c>
      <c r="B21" s="659" t="s">
        <v>1728</v>
      </c>
      <c r="C21" s="660"/>
      <c r="D21" s="661"/>
      <c r="E21" s="7" t="s">
        <v>10</v>
      </c>
    </row>
    <row r="22" spans="1:5" x14ac:dyDescent="0.25">
      <c r="A22" s="8">
        <v>2.14</v>
      </c>
      <c r="B22" s="614" t="s">
        <v>24</v>
      </c>
      <c r="C22" s="615"/>
      <c r="D22" s="616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3900</v>
      </c>
    </row>
    <row r="24" spans="1:5" x14ac:dyDescent="0.25">
      <c r="A24" s="8">
        <v>2.16</v>
      </c>
      <c r="B24" s="644" t="s">
        <v>1110</v>
      </c>
      <c r="C24" s="645"/>
      <c r="D24" s="646"/>
      <c r="E24" s="7"/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1692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1639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1375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1707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1375</v>
      </c>
      <c r="C32" s="645"/>
      <c r="D32" s="646"/>
      <c r="E32" s="7" t="s">
        <v>10</v>
      </c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1603</v>
      </c>
      <c r="C34" s="645"/>
      <c r="D34" s="646"/>
      <c r="E34" s="7" t="s">
        <v>10</v>
      </c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+E7+E6</f>
        <v>11068777.130000001</v>
      </c>
    </row>
    <row r="37" spans="1:5" x14ac:dyDescent="0.25">
      <c r="A37" s="5" t="s">
        <v>46</v>
      </c>
      <c r="B37" s="656" t="s">
        <v>1770</v>
      </c>
      <c r="C37" s="657"/>
      <c r="D37" s="658"/>
      <c r="E37" s="307">
        <v>4149459.39</v>
      </c>
    </row>
    <row r="38" spans="1:5" x14ac:dyDescent="0.25">
      <c r="A38" s="5"/>
      <c r="B38" s="644" t="s">
        <v>1577</v>
      </c>
      <c r="C38" s="645"/>
      <c r="D38" s="646"/>
      <c r="E38" s="16">
        <v>66408.12</v>
      </c>
    </row>
    <row r="39" spans="1:5" x14ac:dyDescent="0.25">
      <c r="A39" s="5"/>
      <c r="B39" s="644" t="s">
        <v>1771</v>
      </c>
      <c r="C39" s="645"/>
      <c r="D39" s="646"/>
      <c r="E39" s="7">
        <v>726575.01</v>
      </c>
    </row>
    <row r="40" spans="1:5" x14ac:dyDescent="0.25">
      <c r="A40" s="5"/>
      <c r="B40" s="647" t="s">
        <v>1772</v>
      </c>
      <c r="C40" s="648"/>
      <c r="D40" s="649"/>
      <c r="E40" s="16">
        <v>204669.05</v>
      </c>
    </row>
    <row r="41" spans="1:5" x14ac:dyDescent="0.25">
      <c r="A41" s="5"/>
      <c r="B41" s="650" t="s">
        <v>1773</v>
      </c>
      <c r="C41" s="651"/>
      <c r="D41" s="652"/>
      <c r="E41" s="7">
        <v>17671.5</v>
      </c>
    </row>
    <row r="42" spans="1:5" x14ac:dyDescent="0.25">
      <c r="A42" s="5"/>
      <c r="B42" s="644" t="s">
        <v>725</v>
      </c>
      <c r="C42" s="645"/>
      <c r="D42" s="646"/>
      <c r="E42" s="7">
        <v>2470</v>
      </c>
    </row>
    <row r="43" spans="1:5" x14ac:dyDescent="0.25">
      <c r="A43" s="5"/>
      <c r="B43" s="644" t="s">
        <v>1774</v>
      </c>
      <c r="C43" s="645"/>
      <c r="D43" s="646"/>
      <c r="E43" s="7">
        <v>30960</v>
      </c>
    </row>
    <row r="44" spans="1:5" x14ac:dyDescent="0.25">
      <c r="A44" s="5"/>
      <c r="B44" s="644" t="s">
        <v>1775</v>
      </c>
      <c r="C44" s="645"/>
      <c r="D44" s="646"/>
      <c r="E44" s="7">
        <v>3100705.71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/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1776</v>
      </c>
      <c r="C53" s="642"/>
      <c r="D53" s="643"/>
      <c r="E53" s="308">
        <f>-E37+E36</f>
        <v>6919317.7400000002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6" workbookViewId="0">
      <selection sqref="A1:E52"/>
    </sheetView>
  </sheetViews>
  <sheetFormatPr defaultRowHeight="15" x14ac:dyDescent="0.25"/>
  <cols>
    <col min="3" max="3" width="12.7109375" customWidth="1"/>
    <col min="4" max="4" width="18.85546875" customWidth="1"/>
    <col min="5" max="5" width="33.71093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1208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1209</v>
      </c>
      <c r="C5" s="654"/>
      <c r="D5" s="655"/>
      <c r="E5" s="6">
        <v>5229437.22</v>
      </c>
    </row>
    <row r="6" spans="1:5" x14ac:dyDescent="0.25">
      <c r="A6" s="5" t="s">
        <v>7</v>
      </c>
      <c r="B6" s="668" t="s">
        <v>1210</v>
      </c>
      <c r="C6" s="669"/>
      <c r="D6" s="670"/>
      <c r="E6" s="306">
        <v>14564543.1</v>
      </c>
    </row>
    <row r="7" spans="1:5" x14ac:dyDescent="0.25">
      <c r="A7" s="8">
        <v>2.1</v>
      </c>
      <c r="B7" s="644" t="s">
        <v>1194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>
        <v>4114583.33</v>
      </c>
    </row>
    <row r="9" spans="1:5" x14ac:dyDescent="0.25">
      <c r="A9" s="9">
        <v>2.2999999999999998</v>
      </c>
      <c r="B9" s="644" t="s">
        <v>12</v>
      </c>
      <c r="C9" s="645"/>
      <c r="D9" s="646"/>
      <c r="E9" s="7">
        <v>2473272.66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>
        <v>7102916.6699999999</v>
      </c>
    </row>
    <row r="12" spans="1:5" x14ac:dyDescent="0.25">
      <c r="A12" s="8">
        <v>2.5</v>
      </c>
      <c r="B12" s="644" t="s">
        <v>14</v>
      </c>
      <c r="C12" s="645"/>
      <c r="D12" s="646"/>
      <c r="E12" s="7">
        <v>418165.94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/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1186</v>
      </c>
      <c r="C19" s="645"/>
      <c r="D19" s="646"/>
      <c r="E19" s="7"/>
    </row>
    <row r="20" spans="1:5" x14ac:dyDescent="0.25">
      <c r="A20" s="8">
        <v>2.13</v>
      </c>
      <c r="B20" s="659" t="s">
        <v>1211</v>
      </c>
      <c r="C20" s="660"/>
      <c r="D20" s="661"/>
      <c r="E20" s="7">
        <v>352104.5</v>
      </c>
    </row>
    <row r="21" spans="1:5" x14ac:dyDescent="0.25">
      <c r="A21" s="8">
        <v>2.14</v>
      </c>
      <c r="B21" s="425" t="s">
        <v>24</v>
      </c>
      <c r="C21" s="426"/>
      <c r="D21" s="427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3500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>
        <v>100000</v>
      </c>
    </row>
    <row r="33" spans="1:5" x14ac:dyDescent="0.25">
      <c r="A33" s="9" t="s">
        <v>40</v>
      </c>
      <c r="B33" s="644" t="s">
        <v>1096</v>
      </c>
      <c r="C33" s="645"/>
      <c r="D33" s="646"/>
      <c r="E33" s="7"/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19793980.32</v>
      </c>
    </row>
    <row r="36" spans="1:5" x14ac:dyDescent="0.25">
      <c r="A36" s="5" t="s">
        <v>46</v>
      </c>
      <c r="B36" s="656" t="s">
        <v>1212</v>
      </c>
      <c r="C36" s="657"/>
      <c r="D36" s="658"/>
      <c r="E36" s="307">
        <v>307594.7</v>
      </c>
    </row>
    <row r="37" spans="1:5" x14ac:dyDescent="0.25">
      <c r="A37" s="5"/>
      <c r="B37" s="644" t="s">
        <v>1213</v>
      </c>
      <c r="C37" s="645"/>
      <c r="D37" s="646"/>
      <c r="E37" s="16">
        <v>285840</v>
      </c>
    </row>
    <row r="38" spans="1:5" x14ac:dyDescent="0.25">
      <c r="A38" s="5"/>
      <c r="B38" s="644" t="s">
        <v>1214</v>
      </c>
      <c r="C38" s="645"/>
      <c r="D38" s="646"/>
      <c r="E38" s="7">
        <v>1000</v>
      </c>
    </row>
    <row r="39" spans="1:5" x14ac:dyDescent="0.25">
      <c r="A39" s="5"/>
      <c r="B39" s="647" t="s">
        <v>1215</v>
      </c>
      <c r="C39" s="648"/>
      <c r="D39" s="649"/>
      <c r="E39" s="16">
        <v>16137.7</v>
      </c>
    </row>
    <row r="40" spans="1:5" x14ac:dyDescent="0.25">
      <c r="A40" s="5"/>
      <c r="B40" s="650" t="s">
        <v>1216</v>
      </c>
      <c r="C40" s="651"/>
      <c r="D40" s="652"/>
      <c r="E40" s="7">
        <v>2964.6</v>
      </c>
    </row>
    <row r="41" spans="1:5" x14ac:dyDescent="0.25">
      <c r="A41" s="5"/>
      <c r="B41" s="644" t="s">
        <v>1217</v>
      </c>
      <c r="C41" s="645"/>
      <c r="D41" s="646"/>
      <c r="E41" s="7">
        <v>1652.4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1218</v>
      </c>
      <c r="C52" s="642"/>
      <c r="D52" s="643"/>
      <c r="E52" s="308">
        <f>-E36+E35</f>
        <v>19486385.620000001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1" workbookViewId="0">
      <selection activeCell="I14" sqref="I14"/>
    </sheetView>
  </sheetViews>
  <sheetFormatPr defaultRowHeight="15" x14ac:dyDescent="0.25"/>
  <cols>
    <col min="2" max="2" width="18.7109375" customWidth="1"/>
    <col min="3" max="3" width="16" customWidth="1"/>
    <col min="4" max="4" width="21.28515625" customWidth="1"/>
    <col min="5" max="5" width="27.140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1201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1202</v>
      </c>
      <c r="C5" s="654"/>
      <c r="D5" s="655"/>
      <c r="E5" s="6">
        <v>10430620.24</v>
      </c>
    </row>
    <row r="6" spans="1:5" x14ac:dyDescent="0.25">
      <c r="A6" s="5" t="s">
        <v>7</v>
      </c>
      <c r="B6" s="668" t="s">
        <v>1203</v>
      </c>
      <c r="C6" s="669"/>
      <c r="D6" s="670"/>
      <c r="E6" s="306">
        <v>319287.7</v>
      </c>
    </row>
    <row r="7" spans="1:5" x14ac:dyDescent="0.25">
      <c r="A7" s="8">
        <v>2.1</v>
      </c>
      <c r="B7" s="644" t="s">
        <v>1194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/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1186</v>
      </c>
      <c r="C19" s="645"/>
      <c r="D19" s="646"/>
      <c r="E19" s="7"/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422" t="s">
        <v>24</v>
      </c>
      <c r="C21" s="423"/>
      <c r="D21" s="424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3150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>
        <v>300000</v>
      </c>
    </row>
    <row r="33" spans="1:5" x14ac:dyDescent="0.25">
      <c r="A33" s="9" t="s">
        <v>40</v>
      </c>
      <c r="B33" s="644" t="s">
        <v>1096</v>
      </c>
      <c r="C33" s="645"/>
      <c r="D33" s="646"/>
      <c r="E33" s="7">
        <v>16137.7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10749907.939999999</v>
      </c>
    </row>
    <row r="36" spans="1:5" x14ac:dyDescent="0.25">
      <c r="A36" s="5" t="s">
        <v>46</v>
      </c>
      <c r="B36" s="656" t="s">
        <v>1204</v>
      </c>
      <c r="C36" s="657"/>
      <c r="D36" s="658"/>
      <c r="E36" s="307">
        <v>5520470.7199999997</v>
      </c>
    </row>
    <row r="37" spans="1:5" x14ac:dyDescent="0.25">
      <c r="A37" s="5"/>
      <c r="B37" s="644" t="s">
        <v>1205</v>
      </c>
      <c r="C37" s="645"/>
      <c r="D37" s="646"/>
      <c r="E37" s="16">
        <v>600000</v>
      </c>
    </row>
    <row r="38" spans="1:5" x14ac:dyDescent="0.25">
      <c r="A38" s="5"/>
      <c r="B38" s="644" t="s">
        <v>220</v>
      </c>
      <c r="C38" s="645"/>
      <c r="D38" s="646"/>
      <c r="E38" s="7">
        <v>4040000</v>
      </c>
    </row>
    <row r="39" spans="1:5" x14ac:dyDescent="0.25">
      <c r="A39" s="5"/>
      <c r="B39" s="647" t="s">
        <v>1206</v>
      </c>
      <c r="C39" s="648"/>
      <c r="D39" s="649"/>
      <c r="E39" s="16">
        <v>880470.72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1207</v>
      </c>
      <c r="C52" s="642"/>
      <c r="D52" s="643"/>
      <c r="E52" s="308">
        <f>-E36+E35</f>
        <v>5229437.22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4" workbookViewId="0">
      <selection sqref="A1:E52"/>
    </sheetView>
  </sheetViews>
  <sheetFormatPr defaultRowHeight="15" x14ac:dyDescent="0.25"/>
  <cols>
    <col min="3" max="3" width="14.42578125" customWidth="1"/>
    <col min="4" max="4" width="12.28515625" customWidth="1"/>
    <col min="5" max="5" width="36.28515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1191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1192</v>
      </c>
      <c r="C5" s="654"/>
      <c r="D5" s="655"/>
      <c r="E5" s="6">
        <v>5396952.5199999996</v>
      </c>
    </row>
    <row r="6" spans="1:5" x14ac:dyDescent="0.25">
      <c r="A6" s="5" t="s">
        <v>7</v>
      </c>
      <c r="B6" s="668" t="s">
        <v>1193</v>
      </c>
      <c r="C6" s="669"/>
      <c r="D6" s="670"/>
      <c r="E6" s="306">
        <v>37073775.759999998</v>
      </c>
    </row>
    <row r="7" spans="1:5" x14ac:dyDescent="0.25">
      <c r="A7" s="8">
        <v>2.1</v>
      </c>
      <c r="B7" s="644" t="s">
        <v>1194</v>
      </c>
      <c r="C7" s="645"/>
      <c r="D7" s="646"/>
      <c r="E7" s="7">
        <v>28888927.02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>
        <v>687602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>
        <v>4040708.34</v>
      </c>
    </row>
    <row r="16" spans="1:5" x14ac:dyDescent="0.25">
      <c r="A16" s="8">
        <v>2.9</v>
      </c>
      <c r="B16" s="644" t="s">
        <v>19</v>
      </c>
      <c r="C16" s="645"/>
      <c r="D16" s="646"/>
      <c r="E16" s="7">
        <v>903750</v>
      </c>
    </row>
    <row r="17" spans="1:5" x14ac:dyDescent="0.25">
      <c r="A17" s="10">
        <v>2.1</v>
      </c>
      <c r="B17" s="644" t="s">
        <v>20</v>
      </c>
      <c r="C17" s="645"/>
      <c r="D17" s="646"/>
      <c r="E17" s="7"/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1186</v>
      </c>
      <c r="C19" s="645"/>
      <c r="D19" s="646"/>
      <c r="E19" s="7"/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419" t="s">
        <v>24</v>
      </c>
      <c r="C21" s="420"/>
      <c r="D21" s="421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2500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>
        <v>2550288.4</v>
      </c>
    </row>
    <row r="33" spans="1:5" x14ac:dyDescent="0.25">
      <c r="A33" s="9" t="s">
        <v>40</v>
      </c>
      <c r="B33" s="644" t="s">
        <v>1096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42470728.280000001</v>
      </c>
    </row>
    <row r="36" spans="1:5" x14ac:dyDescent="0.25">
      <c r="A36" s="5" t="s">
        <v>46</v>
      </c>
      <c r="B36" s="656" t="s">
        <v>1195</v>
      </c>
      <c r="C36" s="657"/>
      <c r="D36" s="658"/>
      <c r="E36" s="307">
        <v>32040108.039999999</v>
      </c>
    </row>
    <row r="37" spans="1:5" x14ac:dyDescent="0.25">
      <c r="A37" s="5"/>
      <c r="B37" s="644" t="s">
        <v>1196</v>
      </c>
      <c r="C37" s="645"/>
      <c r="D37" s="646"/>
      <c r="E37" s="16">
        <v>3120</v>
      </c>
    </row>
    <row r="38" spans="1:5" x14ac:dyDescent="0.25">
      <c r="A38" s="5"/>
      <c r="B38" s="644" t="s">
        <v>1197</v>
      </c>
      <c r="C38" s="645"/>
      <c r="D38" s="646"/>
      <c r="E38" s="7">
        <v>11688.23</v>
      </c>
    </row>
    <row r="39" spans="1:5" x14ac:dyDescent="0.25">
      <c r="A39" s="5"/>
      <c r="B39" s="647" t="s">
        <v>1198</v>
      </c>
      <c r="C39" s="648"/>
      <c r="D39" s="649"/>
      <c r="E39" s="16">
        <v>586084.39</v>
      </c>
    </row>
    <row r="40" spans="1:5" x14ac:dyDescent="0.25">
      <c r="A40" s="5"/>
      <c r="B40" s="650" t="s">
        <v>1199</v>
      </c>
      <c r="C40" s="651"/>
      <c r="D40" s="652"/>
      <c r="E40" s="7">
        <v>31439215.420000002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1200</v>
      </c>
      <c r="C52" s="642"/>
      <c r="D52" s="643"/>
      <c r="E52" s="308">
        <v>10430620.24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00" workbookViewId="0">
      <selection activeCell="M95" sqref="M95"/>
    </sheetView>
  </sheetViews>
  <sheetFormatPr defaultRowHeight="15" x14ac:dyDescent="0.25"/>
  <cols>
    <col min="2" max="2" width="19.42578125" customWidth="1"/>
    <col min="3" max="3" width="18.85546875" customWidth="1"/>
    <col min="4" max="4" width="16.28515625" customWidth="1"/>
    <col min="5" max="5" width="28.5703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1183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1184</v>
      </c>
      <c r="C5" s="654"/>
      <c r="D5" s="655"/>
      <c r="E5" s="6">
        <v>4864343.43</v>
      </c>
    </row>
    <row r="6" spans="1:5" x14ac:dyDescent="0.25">
      <c r="A6" s="5" t="s">
        <v>7</v>
      </c>
      <c r="B6" s="668" t="s">
        <v>1185</v>
      </c>
      <c r="C6" s="669"/>
      <c r="D6" s="670"/>
      <c r="E6" s="306">
        <v>589584.49</v>
      </c>
    </row>
    <row r="7" spans="1:5" x14ac:dyDescent="0.25">
      <c r="A7" s="8">
        <v>2.1</v>
      </c>
      <c r="B7" s="644" t="s">
        <v>1109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1186</v>
      </c>
      <c r="C19" s="645"/>
      <c r="D19" s="646"/>
      <c r="E19" s="7">
        <v>586084.49</v>
      </c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416" t="s">
        <v>24</v>
      </c>
      <c r="C21" s="417"/>
      <c r="D21" s="418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3500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1096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5453927.9199999999</v>
      </c>
    </row>
    <row r="36" spans="1:5" x14ac:dyDescent="0.25">
      <c r="A36" s="5" t="s">
        <v>46</v>
      </c>
      <c r="B36" s="656" t="s">
        <v>1187</v>
      </c>
      <c r="C36" s="657"/>
      <c r="D36" s="658"/>
      <c r="E36" s="307">
        <v>56975.4</v>
      </c>
    </row>
    <row r="37" spans="1:5" x14ac:dyDescent="0.25">
      <c r="A37" s="5"/>
      <c r="B37" s="644" t="s">
        <v>1188</v>
      </c>
      <c r="C37" s="645"/>
      <c r="D37" s="646"/>
      <c r="E37" s="16">
        <v>180</v>
      </c>
    </row>
    <row r="38" spans="1:5" x14ac:dyDescent="0.25">
      <c r="A38" s="5"/>
      <c r="B38" s="644" t="s">
        <v>1189</v>
      </c>
      <c r="C38" s="645"/>
      <c r="D38" s="646"/>
      <c r="E38" s="7">
        <v>56795.4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1190</v>
      </c>
      <c r="C52" s="642"/>
      <c r="D52" s="643"/>
      <c r="E52" s="308">
        <f>-E36+E35</f>
        <v>5396952.5199999996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K11" sqref="K10:K11"/>
    </sheetView>
  </sheetViews>
  <sheetFormatPr defaultRowHeight="15" x14ac:dyDescent="0.25"/>
  <cols>
    <col min="2" max="2" width="16.5703125" customWidth="1"/>
    <col min="3" max="3" width="18.140625" customWidth="1"/>
    <col min="4" max="4" width="23.42578125" customWidth="1"/>
    <col min="5" max="5" width="24.5703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1177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1178</v>
      </c>
      <c r="C5" s="654"/>
      <c r="D5" s="655"/>
      <c r="E5" s="6">
        <v>5663009.4000000004</v>
      </c>
    </row>
    <row r="6" spans="1:5" x14ac:dyDescent="0.25">
      <c r="A6" s="5" t="s">
        <v>7</v>
      </c>
      <c r="B6" s="668" t="s">
        <v>1179</v>
      </c>
      <c r="C6" s="669"/>
      <c r="D6" s="670"/>
      <c r="E6" s="306">
        <v>2409717.35</v>
      </c>
    </row>
    <row r="7" spans="1:5" x14ac:dyDescent="0.25">
      <c r="A7" s="8">
        <v>2.1</v>
      </c>
      <c r="B7" s="644" t="s">
        <v>1109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1180</v>
      </c>
      <c r="C14" s="645"/>
      <c r="D14" s="646"/>
      <c r="E14" s="7">
        <v>2405167.35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1087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413" t="s">
        <v>24</v>
      </c>
      <c r="C21" s="414"/>
      <c r="D21" s="415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4550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1096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8072726.75</v>
      </c>
    </row>
    <row r="36" spans="1:5" x14ac:dyDescent="0.25">
      <c r="A36" s="5" t="s">
        <v>46</v>
      </c>
      <c r="B36" s="656" t="s">
        <v>1181</v>
      </c>
      <c r="C36" s="657"/>
      <c r="D36" s="658"/>
      <c r="E36" s="307">
        <v>3208383.32</v>
      </c>
    </row>
    <row r="37" spans="1:5" x14ac:dyDescent="0.25">
      <c r="A37" s="5"/>
      <c r="B37" s="644" t="s">
        <v>796</v>
      </c>
      <c r="C37" s="645"/>
      <c r="D37" s="646"/>
      <c r="E37" s="16">
        <v>3208383.32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1182</v>
      </c>
      <c r="C52" s="642"/>
      <c r="D52" s="643"/>
      <c r="E52" s="308">
        <f>-E36+E35</f>
        <v>4864343.43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11" sqref="I11"/>
    </sheetView>
  </sheetViews>
  <sheetFormatPr defaultRowHeight="15" x14ac:dyDescent="0.25"/>
  <cols>
    <col min="2" max="2" width="18.42578125" customWidth="1"/>
    <col min="3" max="3" width="18.7109375" customWidth="1"/>
    <col min="4" max="4" width="16.5703125" customWidth="1"/>
    <col min="5" max="5" width="28.71093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1170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1171</v>
      </c>
      <c r="C5" s="654"/>
      <c r="D5" s="655"/>
      <c r="E5" s="6">
        <v>4941678.09</v>
      </c>
    </row>
    <row r="6" spans="1:5" x14ac:dyDescent="0.25">
      <c r="A6" s="5" t="s">
        <v>7</v>
      </c>
      <c r="B6" s="668" t="s">
        <v>1172</v>
      </c>
      <c r="C6" s="669"/>
      <c r="D6" s="670"/>
      <c r="E6" s="306">
        <v>3234366.66</v>
      </c>
    </row>
    <row r="7" spans="1:5" x14ac:dyDescent="0.25">
      <c r="A7" s="8">
        <v>2.1</v>
      </c>
      <c r="B7" s="644" t="s">
        <v>1109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990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>
        <v>3229916.66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1087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410" t="s">
        <v>24</v>
      </c>
      <c r="C21" s="411"/>
      <c r="D21" s="412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4450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1096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8176044.75</v>
      </c>
    </row>
    <row r="36" spans="1:5" x14ac:dyDescent="0.25">
      <c r="A36" s="5" t="s">
        <v>46</v>
      </c>
      <c r="B36" s="656" t="s">
        <v>1173</v>
      </c>
      <c r="C36" s="657"/>
      <c r="D36" s="658"/>
      <c r="E36" s="307">
        <v>2513035.35</v>
      </c>
    </row>
    <row r="37" spans="1:5" x14ac:dyDescent="0.25">
      <c r="A37" s="5"/>
      <c r="B37" s="644" t="s">
        <v>1174</v>
      </c>
      <c r="C37" s="645"/>
      <c r="D37" s="646"/>
      <c r="E37" s="16">
        <v>2405167.35</v>
      </c>
    </row>
    <row r="38" spans="1:5" x14ac:dyDescent="0.25">
      <c r="A38" s="5"/>
      <c r="B38" s="644" t="s">
        <v>1175</v>
      </c>
      <c r="C38" s="645"/>
      <c r="D38" s="646"/>
      <c r="E38" s="7">
        <v>107868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1176</v>
      </c>
      <c r="C52" s="642"/>
      <c r="D52" s="643"/>
      <c r="E52" s="308">
        <f>-E36+E35</f>
        <v>5663009.4000000004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0" workbookViewId="0">
      <selection activeCell="I14" sqref="I14"/>
    </sheetView>
  </sheetViews>
  <sheetFormatPr defaultRowHeight="15" x14ac:dyDescent="0.25"/>
  <cols>
    <col min="2" max="2" width="18.5703125" customWidth="1"/>
    <col min="3" max="3" width="17" customWidth="1"/>
    <col min="4" max="4" width="22.42578125" customWidth="1"/>
    <col min="5" max="5" width="24.42578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1165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1166</v>
      </c>
      <c r="C5" s="654"/>
      <c r="D5" s="655"/>
      <c r="E5" s="6">
        <v>4940532.13</v>
      </c>
    </row>
    <row r="6" spans="1:5" x14ac:dyDescent="0.25">
      <c r="A6" s="5" t="s">
        <v>7</v>
      </c>
      <c r="B6" s="668" t="s">
        <v>1162</v>
      </c>
      <c r="C6" s="669"/>
      <c r="D6" s="670"/>
      <c r="E6" s="306">
        <v>3850</v>
      </c>
    </row>
    <row r="7" spans="1:5" x14ac:dyDescent="0.25">
      <c r="A7" s="8">
        <v>2.1</v>
      </c>
      <c r="B7" s="644" t="s">
        <v>1109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990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1087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407" t="s">
        <v>24</v>
      </c>
      <c r="C21" s="408"/>
      <c r="D21" s="409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3850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1096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4944382.13</v>
      </c>
    </row>
    <row r="36" spans="1:5" x14ac:dyDescent="0.25">
      <c r="A36" s="5" t="s">
        <v>46</v>
      </c>
      <c r="B36" s="656" t="s">
        <v>1167</v>
      </c>
      <c r="C36" s="657"/>
      <c r="D36" s="658"/>
      <c r="E36" s="307">
        <v>2704.04</v>
      </c>
    </row>
    <row r="37" spans="1:5" x14ac:dyDescent="0.25">
      <c r="A37" s="5"/>
      <c r="B37" s="644" t="s">
        <v>1168</v>
      </c>
      <c r="C37" s="645"/>
      <c r="D37" s="646"/>
      <c r="E37" s="16">
        <v>2704.04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1169</v>
      </c>
      <c r="C52" s="642"/>
      <c r="D52" s="643"/>
      <c r="E52" s="308">
        <f>-E36+E35</f>
        <v>4941678.09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7" workbookViewId="0">
      <selection activeCell="I14" sqref="I14"/>
    </sheetView>
  </sheetViews>
  <sheetFormatPr defaultRowHeight="15" x14ac:dyDescent="0.25"/>
  <cols>
    <col min="2" max="2" width="20.28515625" customWidth="1"/>
    <col min="3" max="3" width="16.140625" customWidth="1"/>
    <col min="4" max="4" width="24.5703125" customWidth="1"/>
    <col min="5" max="5" width="24.28515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1160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1161</v>
      </c>
      <c r="C5" s="654"/>
      <c r="D5" s="655"/>
      <c r="E5" s="6">
        <v>4937982.13</v>
      </c>
    </row>
    <row r="6" spans="1:5" x14ac:dyDescent="0.25">
      <c r="A6" s="5" t="s">
        <v>7</v>
      </c>
      <c r="B6" s="668" t="s">
        <v>1162</v>
      </c>
      <c r="C6" s="669"/>
      <c r="D6" s="670"/>
      <c r="E6" s="306">
        <v>2550</v>
      </c>
    </row>
    <row r="7" spans="1:5" x14ac:dyDescent="0.25">
      <c r="A7" s="8">
        <v>2.1</v>
      </c>
      <c r="B7" s="644" t="s">
        <v>1109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990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1087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404" t="s">
        <v>24</v>
      </c>
      <c r="C21" s="405"/>
      <c r="D21" s="406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2550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1096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4940532.13</v>
      </c>
    </row>
    <row r="36" spans="1:5" x14ac:dyDescent="0.25">
      <c r="A36" s="5" t="s">
        <v>46</v>
      </c>
      <c r="B36" s="656" t="s">
        <v>1163</v>
      </c>
      <c r="C36" s="657"/>
      <c r="D36" s="658"/>
      <c r="E36" s="307" t="s">
        <v>10</v>
      </c>
    </row>
    <row r="37" spans="1:5" x14ac:dyDescent="0.25">
      <c r="A37" s="5"/>
      <c r="B37" s="644" t="s">
        <v>10</v>
      </c>
      <c r="C37" s="645"/>
      <c r="D37" s="646"/>
      <c r="E37" s="16" t="s">
        <v>10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1164</v>
      </c>
      <c r="C52" s="642"/>
      <c r="D52" s="643"/>
      <c r="E52" s="308">
        <v>4940532.13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K16" sqref="K16"/>
    </sheetView>
  </sheetViews>
  <sheetFormatPr defaultRowHeight="15" x14ac:dyDescent="0.25"/>
  <cols>
    <col min="2" max="2" width="19.7109375" customWidth="1"/>
    <col min="3" max="3" width="26.28515625" customWidth="1"/>
    <col min="4" max="4" width="8.5703125" customWidth="1"/>
    <col min="5" max="5" width="29.71093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1150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1151</v>
      </c>
      <c r="C5" s="654"/>
      <c r="D5" s="655"/>
      <c r="E5" s="6">
        <v>5934664.8600000003</v>
      </c>
    </row>
    <row r="6" spans="1:5" x14ac:dyDescent="0.25">
      <c r="A6" s="5" t="s">
        <v>7</v>
      </c>
      <c r="B6" s="668" t="s">
        <v>1152</v>
      </c>
      <c r="C6" s="669"/>
      <c r="D6" s="670"/>
      <c r="E6" s="306">
        <v>6450</v>
      </c>
    </row>
    <row r="7" spans="1:5" x14ac:dyDescent="0.25">
      <c r="A7" s="8">
        <v>2.1</v>
      </c>
      <c r="B7" s="644" t="s">
        <v>1109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990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1087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401" t="s">
        <v>24</v>
      </c>
      <c r="C21" s="402"/>
      <c r="D21" s="403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6450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1096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5941114.8600000003</v>
      </c>
    </row>
    <row r="36" spans="1:5" x14ac:dyDescent="0.25">
      <c r="A36" s="5" t="s">
        <v>46</v>
      </c>
      <c r="B36" s="656" t="s">
        <v>1153</v>
      </c>
      <c r="C36" s="657"/>
      <c r="D36" s="658"/>
      <c r="E36" s="307">
        <v>1003132.73</v>
      </c>
    </row>
    <row r="37" spans="1:5" x14ac:dyDescent="0.25">
      <c r="A37" s="5"/>
      <c r="B37" s="644" t="s">
        <v>1154</v>
      </c>
      <c r="C37" s="645"/>
      <c r="D37" s="646"/>
      <c r="E37" s="16">
        <v>66216.84</v>
      </c>
    </row>
    <row r="38" spans="1:5" x14ac:dyDescent="0.25">
      <c r="A38" s="5"/>
      <c r="B38" s="644" t="s">
        <v>1155</v>
      </c>
      <c r="C38" s="645"/>
      <c r="D38" s="646"/>
      <c r="E38" s="7">
        <v>250000</v>
      </c>
    </row>
    <row r="39" spans="1:5" x14ac:dyDescent="0.25">
      <c r="A39" s="5"/>
      <c r="B39" s="647" t="s">
        <v>1156</v>
      </c>
      <c r="C39" s="648"/>
      <c r="D39" s="649"/>
      <c r="E39" s="16">
        <v>1000</v>
      </c>
    </row>
    <row r="40" spans="1:5" x14ac:dyDescent="0.25">
      <c r="A40" s="5"/>
      <c r="B40" s="650" t="s">
        <v>1157</v>
      </c>
      <c r="C40" s="651"/>
      <c r="D40" s="652"/>
      <c r="E40" s="7">
        <v>181000</v>
      </c>
    </row>
    <row r="41" spans="1:5" x14ac:dyDescent="0.25">
      <c r="A41" s="5"/>
      <c r="B41" s="644" t="s">
        <v>1158</v>
      </c>
      <c r="C41" s="645"/>
      <c r="D41" s="646"/>
      <c r="E41" s="7">
        <v>504915.89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1159</v>
      </c>
      <c r="C52" s="642"/>
      <c r="D52" s="643"/>
      <c r="E52" s="308">
        <f>-E36+E35</f>
        <v>4937982.1300000008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J16" sqref="J16"/>
    </sheetView>
  </sheetViews>
  <sheetFormatPr defaultRowHeight="15" x14ac:dyDescent="0.25"/>
  <cols>
    <col min="2" max="2" width="19.42578125" customWidth="1"/>
    <col min="3" max="3" width="17.85546875" customWidth="1"/>
    <col min="4" max="4" width="19.5703125" customWidth="1"/>
    <col min="5" max="5" width="25.71093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1144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1145</v>
      </c>
      <c r="C5" s="654"/>
      <c r="D5" s="655"/>
      <c r="E5" s="6">
        <v>8059590.7599999998</v>
      </c>
    </row>
    <row r="6" spans="1:5" x14ac:dyDescent="0.25">
      <c r="A6" s="5" t="s">
        <v>7</v>
      </c>
      <c r="B6" s="668" t="s">
        <v>1146</v>
      </c>
      <c r="C6" s="669"/>
      <c r="D6" s="670"/>
      <c r="E6" s="306">
        <v>262558.33</v>
      </c>
    </row>
    <row r="7" spans="1:5" x14ac:dyDescent="0.25">
      <c r="A7" s="8">
        <v>2.1</v>
      </c>
      <c r="B7" s="644" t="s">
        <v>1109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>
        <v>259208.33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990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1087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401" t="s">
        <v>24</v>
      </c>
      <c r="C21" s="402"/>
      <c r="D21" s="403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3350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 t="s">
        <v>10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1096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8322149.0899999999</v>
      </c>
    </row>
    <row r="36" spans="1:5" x14ac:dyDescent="0.25">
      <c r="A36" s="5" t="s">
        <v>46</v>
      </c>
      <c r="B36" s="656" t="s">
        <v>1147</v>
      </c>
      <c r="C36" s="657"/>
      <c r="D36" s="658"/>
      <c r="E36" s="307">
        <v>2387484.23</v>
      </c>
    </row>
    <row r="37" spans="1:5" x14ac:dyDescent="0.25">
      <c r="A37" s="5"/>
      <c r="B37" s="644" t="s">
        <v>1148</v>
      </c>
      <c r="C37" s="645"/>
      <c r="D37" s="646"/>
      <c r="E37" s="16">
        <v>2387484.23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1149</v>
      </c>
      <c r="C52" s="642"/>
      <c r="D52" s="643"/>
      <c r="E52" s="308">
        <f>-E36+E35</f>
        <v>5934664.8599999994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N3" sqref="N3"/>
    </sheetView>
  </sheetViews>
  <sheetFormatPr defaultRowHeight="15" x14ac:dyDescent="0.25"/>
  <cols>
    <col min="2" max="2" width="16.42578125" customWidth="1"/>
    <col min="3" max="3" width="18.140625" customWidth="1"/>
    <col min="4" max="4" width="19.28515625" customWidth="1"/>
    <col min="5" max="5" width="25.5703125" customWidth="1"/>
  </cols>
  <sheetData>
    <row r="2" spans="1:5" x14ac:dyDescent="0.25">
      <c r="A2" t="s">
        <v>10</v>
      </c>
      <c r="B2" s="305" t="s">
        <v>865</v>
      </c>
      <c r="C2" s="305"/>
      <c r="D2" s="305"/>
      <c r="E2" s="305"/>
    </row>
    <row r="3" spans="1:5" x14ac:dyDescent="0.25">
      <c r="A3" s="662" t="s">
        <v>0</v>
      </c>
      <c r="B3" s="663"/>
      <c r="C3" s="1" t="s">
        <v>1760</v>
      </c>
      <c r="D3" s="664" t="s">
        <v>2</v>
      </c>
      <c r="E3" s="665"/>
    </row>
    <row r="4" spans="1:5" x14ac:dyDescent="0.25">
      <c r="A4" s="2"/>
      <c r="B4" s="3"/>
      <c r="C4" s="3"/>
      <c r="D4" s="3"/>
    </row>
    <row r="5" spans="1:5" x14ac:dyDescent="0.25">
      <c r="A5" s="666" t="s">
        <v>867</v>
      </c>
      <c r="B5" s="667"/>
      <c r="C5" s="667"/>
      <c r="D5" s="667"/>
      <c r="E5" s="4" t="s">
        <v>868</v>
      </c>
    </row>
    <row r="6" spans="1:5" x14ac:dyDescent="0.25">
      <c r="A6" s="5" t="s">
        <v>5</v>
      </c>
      <c r="B6" s="653" t="s">
        <v>1761</v>
      </c>
      <c r="C6" s="654"/>
      <c r="D6" s="655"/>
      <c r="E6" s="6">
        <v>7215540.4000000004</v>
      </c>
    </row>
    <row r="7" spans="1:5" x14ac:dyDescent="0.25">
      <c r="A7" s="5" t="s">
        <v>7</v>
      </c>
      <c r="B7" s="668" t="s">
        <v>1762</v>
      </c>
      <c r="C7" s="669"/>
      <c r="D7" s="670"/>
      <c r="E7" s="306">
        <v>4166760.73</v>
      </c>
    </row>
    <row r="8" spans="1:5" x14ac:dyDescent="0.25">
      <c r="A8" s="8">
        <v>2.1</v>
      </c>
      <c r="B8" s="644" t="s">
        <v>1706</v>
      </c>
      <c r="C8" s="645"/>
      <c r="D8" s="646"/>
      <c r="E8" s="7" t="s">
        <v>10</v>
      </c>
    </row>
    <row r="9" spans="1:5" x14ac:dyDescent="0.25">
      <c r="A9" s="8">
        <v>2.2000000000000002</v>
      </c>
      <c r="B9" s="644" t="s">
        <v>11</v>
      </c>
      <c r="C9" s="645"/>
      <c r="D9" s="646"/>
      <c r="E9" s="7" t="s">
        <v>10</v>
      </c>
    </row>
    <row r="10" spans="1:5" x14ac:dyDescent="0.25">
      <c r="A10" s="9">
        <v>2.2999999999999998</v>
      </c>
      <c r="B10" s="644" t="s">
        <v>12</v>
      </c>
      <c r="C10" s="645"/>
      <c r="D10" s="646"/>
      <c r="E10" s="7" t="s">
        <v>10</v>
      </c>
    </row>
    <row r="11" spans="1:5" x14ac:dyDescent="0.25">
      <c r="A11" s="9">
        <v>2.4</v>
      </c>
      <c r="B11" s="644" t="s">
        <v>338</v>
      </c>
      <c r="C11" s="645"/>
      <c r="D11" s="646"/>
      <c r="E11" s="7" t="s">
        <v>10</v>
      </c>
    </row>
    <row r="12" spans="1:5" x14ac:dyDescent="0.25">
      <c r="A12" s="8">
        <v>2.4</v>
      </c>
      <c r="B12" s="644" t="s">
        <v>13</v>
      </c>
      <c r="C12" s="645"/>
      <c r="D12" s="646"/>
      <c r="E12" s="7" t="s">
        <v>10</v>
      </c>
    </row>
    <row r="13" spans="1:5" x14ac:dyDescent="0.25">
      <c r="A13" s="8">
        <v>2.5</v>
      </c>
      <c r="B13" s="644" t="s">
        <v>14</v>
      </c>
      <c r="C13" s="645"/>
      <c r="D13" s="646"/>
      <c r="E13" s="7" t="s">
        <v>10</v>
      </c>
    </row>
    <row r="14" spans="1:5" x14ac:dyDescent="0.25">
      <c r="A14" s="8">
        <v>2.6</v>
      </c>
      <c r="B14" s="644" t="s">
        <v>15</v>
      </c>
      <c r="C14" s="645"/>
      <c r="D14" s="646"/>
      <c r="E14" s="7"/>
    </row>
    <row r="15" spans="1:5" x14ac:dyDescent="0.25">
      <c r="A15" s="8">
        <v>2.7</v>
      </c>
      <c r="B15" s="644" t="s">
        <v>1691</v>
      </c>
      <c r="C15" s="645"/>
      <c r="D15" s="646"/>
      <c r="E15" s="7" t="s">
        <v>10</v>
      </c>
    </row>
    <row r="16" spans="1:5" x14ac:dyDescent="0.25">
      <c r="A16" s="8">
        <v>2.8</v>
      </c>
      <c r="B16" s="644" t="s">
        <v>18</v>
      </c>
      <c r="C16" s="645"/>
      <c r="D16" s="646"/>
      <c r="E16" s="7" t="s">
        <v>10</v>
      </c>
    </row>
    <row r="17" spans="1:5" x14ac:dyDescent="0.25">
      <c r="A17" s="8">
        <v>2.9</v>
      </c>
      <c r="B17" s="644" t="s">
        <v>19</v>
      </c>
      <c r="C17" s="645"/>
      <c r="D17" s="646"/>
      <c r="E17" s="7" t="s">
        <v>10</v>
      </c>
    </row>
    <row r="18" spans="1:5" x14ac:dyDescent="0.25">
      <c r="A18" s="10">
        <v>2.1</v>
      </c>
      <c r="B18" s="644" t="s">
        <v>20</v>
      </c>
      <c r="C18" s="645"/>
      <c r="D18" s="646"/>
      <c r="E18" s="7">
        <v>3229916.67</v>
      </c>
    </row>
    <row r="19" spans="1:5" x14ac:dyDescent="0.25">
      <c r="A19" s="8">
        <v>2.11</v>
      </c>
      <c r="B19" s="644" t="s">
        <v>21</v>
      </c>
      <c r="C19" s="645"/>
      <c r="D19" s="646"/>
      <c r="E19" s="7">
        <v>204669.05</v>
      </c>
    </row>
    <row r="20" spans="1:5" x14ac:dyDescent="0.25">
      <c r="A20" s="8">
        <v>2.12</v>
      </c>
      <c r="B20" s="644" t="s">
        <v>1763</v>
      </c>
      <c r="C20" s="645"/>
      <c r="D20" s="646"/>
      <c r="E20" s="7">
        <v>726575.01</v>
      </c>
    </row>
    <row r="21" spans="1:5" x14ac:dyDescent="0.25">
      <c r="A21" s="8">
        <v>2.13</v>
      </c>
      <c r="B21" s="659" t="s">
        <v>1728</v>
      </c>
      <c r="C21" s="660"/>
      <c r="D21" s="661"/>
      <c r="E21" s="7" t="s">
        <v>10</v>
      </c>
    </row>
    <row r="22" spans="1:5" x14ac:dyDescent="0.25">
      <c r="A22" s="8">
        <v>2.14</v>
      </c>
      <c r="B22" s="614" t="s">
        <v>24</v>
      </c>
      <c r="C22" s="615"/>
      <c r="D22" s="616"/>
      <c r="E22" s="7" t="s">
        <v>10</v>
      </c>
    </row>
    <row r="23" spans="1:5" x14ac:dyDescent="0.25">
      <c r="A23" s="8">
        <v>2.15</v>
      </c>
      <c r="B23" s="644" t="s">
        <v>25</v>
      </c>
      <c r="C23" s="645"/>
      <c r="D23" s="646"/>
      <c r="E23" s="7">
        <v>5600</v>
      </c>
    </row>
    <row r="24" spans="1:5" x14ac:dyDescent="0.25">
      <c r="A24" s="8">
        <v>2.16</v>
      </c>
      <c r="B24" s="644" t="s">
        <v>1110</v>
      </c>
      <c r="C24" s="645"/>
      <c r="D24" s="646"/>
      <c r="E24" s="7"/>
    </row>
    <row r="25" spans="1:5" x14ac:dyDescent="0.25">
      <c r="A25" s="8">
        <v>2.17</v>
      </c>
      <c r="B25" s="644" t="s">
        <v>27</v>
      </c>
      <c r="C25" s="645"/>
      <c r="D25" s="646"/>
      <c r="E25" s="7" t="s">
        <v>10</v>
      </c>
    </row>
    <row r="26" spans="1:5" x14ac:dyDescent="0.25">
      <c r="A26" s="8">
        <v>2.1800000000000002</v>
      </c>
      <c r="B26" s="644" t="s">
        <v>354</v>
      </c>
      <c r="C26" s="645"/>
      <c r="D26" s="646"/>
      <c r="E26" s="7" t="s">
        <v>10</v>
      </c>
    </row>
    <row r="27" spans="1:5" x14ac:dyDescent="0.25">
      <c r="A27" s="8">
        <v>2.19</v>
      </c>
      <c r="B27" s="644" t="s">
        <v>1692</v>
      </c>
      <c r="C27" s="645"/>
      <c r="D27" s="646"/>
      <c r="E27" s="7" t="s">
        <v>10</v>
      </c>
    </row>
    <row r="28" spans="1:5" x14ac:dyDescent="0.25">
      <c r="A28" s="8">
        <v>2.2000000000000002</v>
      </c>
      <c r="B28" s="644" t="s">
        <v>30</v>
      </c>
      <c r="C28" s="645"/>
      <c r="D28" s="646"/>
      <c r="E28" s="7" t="s">
        <v>10</v>
      </c>
    </row>
    <row r="29" spans="1:5" x14ac:dyDescent="0.25">
      <c r="A29" s="9" t="s">
        <v>31</v>
      </c>
      <c r="B29" s="644" t="s">
        <v>1639</v>
      </c>
      <c r="C29" s="645"/>
      <c r="D29" s="646"/>
      <c r="E29" s="7" t="s">
        <v>10</v>
      </c>
    </row>
    <row r="30" spans="1:5" x14ac:dyDescent="0.25">
      <c r="A30" s="8">
        <v>2.2200000000000002</v>
      </c>
      <c r="B30" s="644" t="s">
        <v>1375</v>
      </c>
      <c r="C30" s="645"/>
      <c r="D30" s="646"/>
      <c r="E30" s="7" t="s">
        <v>10</v>
      </c>
    </row>
    <row r="31" spans="1:5" x14ac:dyDescent="0.25">
      <c r="A31" s="9" t="s">
        <v>34</v>
      </c>
      <c r="B31" s="644" t="s">
        <v>1707</v>
      </c>
      <c r="C31" s="645"/>
      <c r="D31" s="646"/>
      <c r="E31" s="7" t="s">
        <v>10</v>
      </c>
    </row>
    <row r="32" spans="1:5" x14ac:dyDescent="0.25">
      <c r="A32" s="14" t="s">
        <v>36</v>
      </c>
      <c r="B32" s="644" t="s">
        <v>1375</v>
      </c>
      <c r="C32" s="645"/>
      <c r="D32" s="646"/>
      <c r="E32" s="7" t="s">
        <v>10</v>
      </c>
    </row>
    <row r="33" spans="1:5" x14ac:dyDescent="0.25">
      <c r="A33" s="9" t="s">
        <v>38</v>
      </c>
      <c r="B33" s="644" t="s">
        <v>853</v>
      </c>
      <c r="C33" s="645"/>
      <c r="D33" s="646"/>
      <c r="E33" s="7" t="s">
        <v>10</v>
      </c>
    </row>
    <row r="34" spans="1:5" x14ac:dyDescent="0.25">
      <c r="A34" s="9" t="s">
        <v>40</v>
      </c>
      <c r="B34" s="644" t="s">
        <v>1603</v>
      </c>
      <c r="C34" s="645"/>
      <c r="D34" s="646"/>
      <c r="E34" s="7" t="s">
        <v>10</v>
      </c>
    </row>
    <row r="35" spans="1:5" x14ac:dyDescent="0.25">
      <c r="A35" s="9" t="s">
        <v>42</v>
      </c>
      <c r="B35" s="644" t="s">
        <v>43</v>
      </c>
      <c r="C35" s="645"/>
      <c r="D35" s="646"/>
      <c r="E35" s="7"/>
    </row>
    <row r="36" spans="1:5" x14ac:dyDescent="0.25">
      <c r="A36" s="5" t="s">
        <v>44</v>
      </c>
      <c r="B36" s="653" t="s">
        <v>45</v>
      </c>
      <c r="C36" s="654"/>
      <c r="D36" s="655"/>
      <c r="E36" s="15">
        <f>+E7+E6</f>
        <v>11382301.130000001</v>
      </c>
    </row>
    <row r="37" spans="1:5" x14ac:dyDescent="0.25">
      <c r="A37" s="5" t="s">
        <v>46</v>
      </c>
      <c r="B37" s="656" t="s">
        <v>1764</v>
      </c>
      <c r="C37" s="657"/>
      <c r="D37" s="658"/>
      <c r="E37" s="307">
        <v>317424</v>
      </c>
    </row>
    <row r="38" spans="1:5" x14ac:dyDescent="0.25">
      <c r="A38" s="5"/>
      <c r="B38" s="644" t="s">
        <v>1765</v>
      </c>
      <c r="C38" s="645"/>
      <c r="D38" s="646"/>
      <c r="E38" s="16">
        <v>317424</v>
      </c>
    </row>
    <row r="39" spans="1:5" x14ac:dyDescent="0.25">
      <c r="A39" s="5"/>
      <c r="B39" s="644" t="s">
        <v>10</v>
      </c>
      <c r="C39" s="645"/>
      <c r="D39" s="646"/>
      <c r="E39" s="7" t="s">
        <v>10</v>
      </c>
    </row>
    <row r="40" spans="1:5" x14ac:dyDescent="0.25">
      <c r="A40" s="5"/>
      <c r="B40" s="647" t="s">
        <v>10</v>
      </c>
      <c r="C40" s="648"/>
      <c r="D40" s="649"/>
      <c r="E40" s="16" t="s">
        <v>10</v>
      </c>
    </row>
    <row r="41" spans="1:5" x14ac:dyDescent="0.25">
      <c r="A41" s="5"/>
      <c r="B41" s="650" t="s">
        <v>10</v>
      </c>
      <c r="C41" s="651"/>
      <c r="D41" s="652"/>
      <c r="E41" s="7" t="s">
        <v>10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/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44" t="s">
        <v>10</v>
      </c>
      <c r="C51" s="645"/>
      <c r="D51" s="646"/>
      <c r="E51" s="7" t="s">
        <v>10</v>
      </c>
    </row>
    <row r="52" spans="1:5" x14ac:dyDescent="0.25">
      <c r="A52" s="5"/>
      <c r="B52" s="638" t="s">
        <v>10</v>
      </c>
      <c r="C52" s="639"/>
      <c r="D52" s="640"/>
      <c r="E52" s="7" t="s">
        <v>10</v>
      </c>
    </row>
    <row r="53" spans="1:5" x14ac:dyDescent="0.25">
      <c r="A53" s="5" t="s">
        <v>10</v>
      </c>
      <c r="B53" s="641" t="s">
        <v>1766</v>
      </c>
      <c r="C53" s="642"/>
      <c r="D53" s="643"/>
      <c r="E53" s="308">
        <f>-E37+E36</f>
        <v>11064877.130000001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0" workbookViewId="0">
      <selection activeCell="J27" sqref="J27"/>
    </sheetView>
  </sheetViews>
  <sheetFormatPr defaultRowHeight="15" x14ac:dyDescent="0.25"/>
  <cols>
    <col min="2" max="2" width="15.28515625" customWidth="1"/>
    <col min="3" max="3" width="27.28515625" customWidth="1"/>
    <col min="4" max="4" width="19.28515625" customWidth="1"/>
    <col min="5" max="5" width="28.5703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1134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1135</v>
      </c>
      <c r="C5" s="654"/>
      <c r="D5" s="655"/>
      <c r="E5" s="6">
        <v>12814075.439999999</v>
      </c>
    </row>
    <row r="6" spans="1:5" x14ac:dyDescent="0.25">
      <c r="A6" s="5" t="s">
        <v>7</v>
      </c>
      <c r="B6" s="668" t="s">
        <v>1136</v>
      </c>
      <c r="C6" s="669"/>
      <c r="D6" s="670"/>
      <c r="E6" s="306">
        <v>2393834.06</v>
      </c>
    </row>
    <row r="7" spans="1:5" x14ac:dyDescent="0.25">
      <c r="A7" s="8">
        <v>2.1</v>
      </c>
      <c r="B7" s="644" t="s">
        <v>1109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990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1087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398" t="s">
        <v>24</v>
      </c>
      <c r="C21" s="399"/>
      <c r="D21" s="400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6350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>
        <v>2387484.06</v>
      </c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1096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15207909.5</v>
      </c>
    </row>
    <row r="36" spans="1:5" x14ac:dyDescent="0.25">
      <c r="A36" s="5" t="s">
        <v>46</v>
      </c>
      <c r="B36" s="656" t="s">
        <v>1137</v>
      </c>
      <c r="C36" s="657"/>
      <c r="D36" s="658"/>
      <c r="E36" s="307">
        <v>7148318.7400000002</v>
      </c>
    </row>
    <row r="37" spans="1:5" x14ac:dyDescent="0.25">
      <c r="A37" s="5"/>
      <c r="B37" s="644" t="s">
        <v>1138</v>
      </c>
      <c r="C37" s="645"/>
      <c r="D37" s="646"/>
      <c r="E37" s="16">
        <v>500</v>
      </c>
    </row>
    <row r="38" spans="1:5" x14ac:dyDescent="0.25">
      <c r="A38" s="5"/>
      <c r="B38" s="644" t="s">
        <v>1139</v>
      </c>
      <c r="C38" s="645"/>
      <c r="D38" s="646"/>
      <c r="E38" s="7">
        <v>4485176.42</v>
      </c>
    </row>
    <row r="39" spans="1:5" x14ac:dyDescent="0.25">
      <c r="A39" s="5"/>
      <c r="B39" s="647" t="s">
        <v>1140</v>
      </c>
      <c r="C39" s="648"/>
      <c r="D39" s="649"/>
      <c r="E39" s="16">
        <v>2636642.3199999998</v>
      </c>
    </row>
    <row r="40" spans="1:5" x14ac:dyDescent="0.25">
      <c r="A40" s="5"/>
      <c r="B40" s="650" t="s">
        <v>1141</v>
      </c>
      <c r="C40" s="651"/>
      <c r="D40" s="652"/>
      <c r="E40" s="7">
        <v>6000</v>
      </c>
    </row>
    <row r="41" spans="1:5" x14ac:dyDescent="0.25">
      <c r="A41" s="5"/>
      <c r="B41" s="644" t="s">
        <v>1142</v>
      </c>
      <c r="C41" s="645"/>
      <c r="D41" s="646"/>
      <c r="E41" s="7">
        <v>20000</v>
      </c>
    </row>
    <row r="42" spans="1:5" x14ac:dyDescent="0.25">
      <c r="A42" s="5"/>
      <c r="B42" s="644" t="s">
        <v>10</v>
      </c>
      <c r="C42" s="645"/>
      <c r="D42" s="646"/>
      <c r="E42" s="7" t="s">
        <v>10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1143</v>
      </c>
      <c r="C52" s="642"/>
      <c r="D52" s="643"/>
      <c r="E52" s="308">
        <f>-E36+E35</f>
        <v>8059590.7599999998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14" sqref="I14"/>
    </sheetView>
  </sheetViews>
  <sheetFormatPr defaultRowHeight="15" x14ac:dyDescent="0.25"/>
  <cols>
    <col min="2" max="2" width="12.85546875" customWidth="1"/>
    <col min="3" max="3" width="16.28515625" customWidth="1"/>
    <col min="4" max="4" width="21.85546875" customWidth="1"/>
    <col min="5" max="5" width="30.42578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1124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1125</v>
      </c>
      <c r="C5" s="654"/>
      <c r="D5" s="655"/>
      <c r="E5" s="6">
        <v>14608757.960000001</v>
      </c>
    </row>
    <row r="6" spans="1:5" x14ac:dyDescent="0.25">
      <c r="A6" s="5" t="s">
        <v>7</v>
      </c>
      <c r="B6" s="668" t="s">
        <v>1126</v>
      </c>
      <c r="C6" s="669"/>
      <c r="D6" s="670"/>
      <c r="E6" s="306">
        <v>7109716.6699999999</v>
      </c>
    </row>
    <row r="7" spans="1:5" x14ac:dyDescent="0.25">
      <c r="A7" s="8">
        <v>2.1</v>
      </c>
      <c r="B7" s="644" t="s">
        <v>1109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>
        <v>7102916.6699999999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990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1087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395" t="s">
        <v>24</v>
      </c>
      <c r="C21" s="396"/>
      <c r="D21" s="397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6800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1096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21718474.630000003</v>
      </c>
    </row>
    <row r="36" spans="1:5" x14ac:dyDescent="0.25">
      <c r="A36" s="5" t="s">
        <v>46</v>
      </c>
      <c r="B36" s="656" t="s">
        <v>1127</v>
      </c>
      <c r="C36" s="657"/>
      <c r="D36" s="658"/>
      <c r="E36" s="307">
        <v>8904399.1899999995</v>
      </c>
    </row>
    <row r="37" spans="1:5" x14ac:dyDescent="0.25">
      <c r="A37" s="5"/>
      <c r="B37" s="644" t="s">
        <v>1128</v>
      </c>
      <c r="C37" s="645"/>
      <c r="D37" s="646"/>
      <c r="E37" s="16">
        <v>70374</v>
      </c>
    </row>
    <row r="38" spans="1:5" x14ac:dyDescent="0.25">
      <c r="A38" s="5"/>
      <c r="B38" s="644" t="s">
        <v>1129</v>
      </c>
      <c r="C38" s="645"/>
      <c r="D38" s="646"/>
      <c r="E38" s="7">
        <v>752300.67</v>
      </c>
    </row>
    <row r="39" spans="1:5" x14ac:dyDescent="0.25">
      <c r="A39" s="5"/>
      <c r="B39" s="647" t="s">
        <v>1130</v>
      </c>
      <c r="C39" s="648"/>
      <c r="D39" s="649"/>
      <c r="E39" s="16">
        <v>3564428.66</v>
      </c>
    </row>
    <row r="40" spans="1:5" x14ac:dyDescent="0.25">
      <c r="A40" s="5"/>
      <c r="B40" s="650" t="s">
        <v>203</v>
      </c>
      <c r="C40" s="651"/>
      <c r="D40" s="652"/>
      <c r="E40" s="7">
        <v>4428855.8600000003</v>
      </c>
    </row>
    <row r="41" spans="1:5" x14ac:dyDescent="0.25">
      <c r="A41" s="5"/>
      <c r="B41" s="644" t="s">
        <v>1131</v>
      </c>
      <c r="C41" s="645"/>
      <c r="D41" s="646"/>
      <c r="E41" s="7">
        <v>74400</v>
      </c>
    </row>
    <row r="42" spans="1:5" x14ac:dyDescent="0.25">
      <c r="A42" s="5"/>
      <c r="B42" s="644" t="s">
        <v>1132</v>
      </c>
      <c r="C42" s="645"/>
      <c r="D42" s="646"/>
      <c r="E42" s="7">
        <v>14040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1133</v>
      </c>
      <c r="C52" s="642"/>
      <c r="D52" s="643"/>
      <c r="E52" s="308">
        <f>-E36+E35</f>
        <v>12814075.440000003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J13" sqref="J13"/>
    </sheetView>
  </sheetViews>
  <sheetFormatPr defaultRowHeight="15" x14ac:dyDescent="0.25"/>
  <cols>
    <col min="2" max="2" width="17.85546875" customWidth="1"/>
    <col min="3" max="3" width="17.28515625" customWidth="1"/>
    <col min="4" max="4" width="21" customWidth="1"/>
    <col min="5" max="5" width="26.140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1118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1119</v>
      </c>
      <c r="C5" s="654"/>
      <c r="D5" s="655"/>
      <c r="E5" s="6">
        <v>5614998.3099999996</v>
      </c>
    </row>
    <row r="6" spans="1:5" x14ac:dyDescent="0.25">
      <c r="A6" s="5" t="s">
        <v>7</v>
      </c>
      <c r="B6" s="668" t="s">
        <v>1120</v>
      </c>
      <c r="C6" s="669"/>
      <c r="D6" s="670"/>
      <c r="E6" s="306">
        <v>9133315.6600000001</v>
      </c>
    </row>
    <row r="7" spans="1:5" x14ac:dyDescent="0.25">
      <c r="A7" s="8">
        <v>2.1</v>
      </c>
      <c r="B7" s="644" t="s">
        <v>1109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>
        <v>4114583.33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990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>
        <v>4040708.33</v>
      </c>
    </row>
    <row r="16" spans="1:5" x14ac:dyDescent="0.25">
      <c r="A16" s="8">
        <v>2.9</v>
      </c>
      <c r="B16" s="644" t="s">
        <v>19</v>
      </c>
      <c r="C16" s="645"/>
      <c r="D16" s="646"/>
      <c r="E16" s="7">
        <v>903750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1087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392" t="s">
        <v>24</v>
      </c>
      <c r="C21" s="393"/>
      <c r="D21" s="394"/>
      <c r="E21" s="7">
        <v>70374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3900</v>
      </c>
    </row>
    <row r="23" spans="1:5" x14ac:dyDescent="0.25">
      <c r="A23" s="8">
        <v>2.16</v>
      </c>
      <c r="B23" s="644" t="s">
        <v>1110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1096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14748313.969999999</v>
      </c>
    </row>
    <row r="36" spans="1:5" x14ac:dyDescent="0.25">
      <c r="A36" s="5" t="s">
        <v>46</v>
      </c>
      <c r="B36" s="656" t="s">
        <v>1121</v>
      </c>
      <c r="C36" s="657"/>
      <c r="D36" s="658"/>
      <c r="E36" s="307">
        <v>139556.01</v>
      </c>
    </row>
    <row r="37" spans="1:5" x14ac:dyDescent="0.25">
      <c r="A37" s="5"/>
      <c r="B37" s="644" t="s">
        <v>1122</v>
      </c>
      <c r="C37" s="645"/>
      <c r="D37" s="646"/>
      <c r="E37" s="16">
        <v>139556.01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148</v>
      </c>
    </row>
    <row r="42" spans="1:5" x14ac:dyDescent="0.25">
      <c r="A42" s="5"/>
      <c r="B42" s="644" t="s">
        <v>10</v>
      </c>
      <c r="C42" s="645"/>
      <c r="D42" s="646"/>
      <c r="E42" s="7" t="s">
        <v>148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1123</v>
      </c>
      <c r="C52" s="642"/>
      <c r="D52" s="643"/>
      <c r="E52" s="308">
        <f>-E36+E35</f>
        <v>14608757.959999999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J14" sqref="J14"/>
    </sheetView>
  </sheetViews>
  <sheetFormatPr defaultRowHeight="15" x14ac:dyDescent="0.25"/>
  <cols>
    <col min="2" max="2" width="13.7109375" customWidth="1"/>
    <col min="3" max="3" width="14.7109375" customWidth="1"/>
    <col min="4" max="4" width="20.28515625" customWidth="1"/>
    <col min="5" max="5" width="25.140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1106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1107</v>
      </c>
      <c r="C5" s="654"/>
      <c r="D5" s="655"/>
      <c r="E5" s="6">
        <v>4070518.04</v>
      </c>
    </row>
    <row r="6" spans="1:5" x14ac:dyDescent="0.25">
      <c r="A6" s="5" t="s">
        <v>7</v>
      </c>
      <c r="B6" s="668" t="s">
        <v>1108</v>
      </c>
      <c r="C6" s="669"/>
      <c r="D6" s="670"/>
      <c r="E6" s="306">
        <v>29858620.289999999</v>
      </c>
    </row>
    <row r="7" spans="1:5" x14ac:dyDescent="0.25">
      <c r="A7" s="8">
        <v>2.1</v>
      </c>
      <c r="B7" s="644" t="s">
        <v>1109</v>
      </c>
      <c r="C7" s="645"/>
      <c r="D7" s="646"/>
      <c r="E7" s="7">
        <v>24653682.539999999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>
        <v>194916.67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990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1087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389" t="s">
        <v>24</v>
      </c>
      <c r="C21" s="390"/>
      <c r="D21" s="391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4500</v>
      </c>
    </row>
    <row r="23" spans="1:5" x14ac:dyDescent="0.25">
      <c r="A23" s="8">
        <v>2.16</v>
      </c>
      <c r="B23" s="644" t="s">
        <v>1110</v>
      </c>
      <c r="C23" s="645"/>
      <c r="D23" s="646"/>
      <c r="E23" s="7">
        <v>1600000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1111</v>
      </c>
      <c r="C31" s="645"/>
      <c r="D31" s="646"/>
      <c r="E31" s="7">
        <v>3405521.08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1096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33929138.329999998</v>
      </c>
    </row>
    <row r="36" spans="1:5" x14ac:dyDescent="0.25">
      <c r="A36" s="5" t="s">
        <v>46</v>
      </c>
      <c r="B36" s="656" t="s">
        <v>1112</v>
      </c>
      <c r="C36" s="657"/>
      <c r="D36" s="658"/>
      <c r="E36" s="307">
        <v>28314140.02</v>
      </c>
    </row>
    <row r="37" spans="1:5" x14ac:dyDescent="0.25">
      <c r="A37" s="5"/>
      <c r="B37" s="644" t="s">
        <v>1113</v>
      </c>
      <c r="C37" s="645"/>
      <c r="D37" s="646"/>
      <c r="E37" s="16">
        <v>9369.6</v>
      </c>
    </row>
    <row r="38" spans="1:5" x14ac:dyDescent="0.25">
      <c r="A38" s="5"/>
      <c r="B38" s="644" t="s">
        <v>1114</v>
      </c>
      <c r="C38" s="645"/>
      <c r="D38" s="646"/>
      <c r="E38" s="7">
        <v>225000</v>
      </c>
    </row>
    <row r="39" spans="1:5" x14ac:dyDescent="0.25">
      <c r="A39" s="5"/>
      <c r="B39" s="647" t="s">
        <v>1115</v>
      </c>
      <c r="C39" s="648"/>
      <c r="D39" s="649"/>
      <c r="E39" s="16">
        <v>20566.8</v>
      </c>
    </row>
    <row r="40" spans="1:5" x14ac:dyDescent="0.25">
      <c r="A40" s="5"/>
      <c r="B40" s="650" t="s">
        <v>1116</v>
      </c>
      <c r="C40" s="651"/>
      <c r="D40" s="652"/>
      <c r="E40" s="7">
        <v>28059203.620000001</v>
      </c>
    </row>
    <row r="41" spans="1:5" x14ac:dyDescent="0.25">
      <c r="A41" s="5"/>
      <c r="B41" s="644" t="s">
        <v>10</v>
      </c>
      <c r="C41" s="645"/>
      <c r="D41" s="646"/>
      <c r="E41" s="7" t="s">
        <v>148</v>
      </c>
    </row>
    <row r="42" spans="1:5" x14ac:dyDescent="0.25">
      <c r="A42" s="5"/>
      <c r="B42" s="644" t="s">
        <v>10</v>
      </c>
      <c r="C42" s="645"/>
      <c r="D42" s="646"/>
      <c r="E42" s="7" t="s">
        <v>148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1117</v>
      </c>
      <c r="C52" s="642"/>
      <c r="D52" s="643"/>
      <c r="E52" s="308">
        <f>-E36+E35</f>
        <v>5614998.3099999987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7" workbookViewId="0">
      <selection activeCell="I16" sqref="I16"/>
    </sheetView>
  </sheetViews>
  <sheetFormatPr defaultRowHeight="15" x14ac:dyDescent="0.25"/>
  <cols>
    <col min="2" max="2" width="18.140625" customWidth="1"/>
    <col min="3" max="3" width="14.28515625" customWidth="1"/>
    <col min="4" max="4" width="18.140625" customWidth="1"/>
    <col min="5" max="5" width="26.42578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1101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1102</v>
      </c>
      <c r="C5" s="654"/>
      <c r="D5" s="655"/>
      <c r="E5" s="6">
        <v>4069368.95</v>
      </c>
    </row>
    <row r="6" spans="1:5" x14ac:dyDescent="0.25">
      <c r="A6" s="5" t="s">
        <v>7</v>
      </c>
      <c r="B6" s="668" t="s">
        <v>1103</v>
      </c>
      <c r="C6" s="669"/>
      <c r="D6" s="670"/>
      <c r="E6" s="306">
        <v>3400</v>
      </c>
    </row>
    <row r="7" spans="1:5" x14ac:dyDescent="0.25">
      <c r="A7" s="8">
        <v>2.1</v>
      </c>
      <c r="B7" s="644" t="s">
        <v>1008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990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1087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386" t="s">
        <v>24</v>
      </c>
      <c r="C21" s="387"/>
      <c r="D21" s="388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3400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1010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1096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4072768.95</v>
      </c>
    </row>
    <row r="36" spans="1:5" x14ac:dyDescent="0.25">
      <c r="A36" s="5" t="s">
        <v>46</v>
      </c>
      <c r="B36" s="656" t="s">
        <v>1104</v>
      </c>
      <c r="C36" s="657"/>
      <c r="D36" s="658"/>
      <c r="E36" s="307">
        <v>2250.91</v>
      </c>
    </row>
    <row r="37" spans="1:5" x14ac:dyDescent="0.25">
      <c r="A37" s="5"/>
      <c r="B37" s="644" t="s">
        <v>1096</v>
      </c>
      <c r="C37" s="645"/>
      <c r="D37" s="646"/>
      <c r="E37" s="16">
        <v>2250.91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148</v>
      </c>
    </row>
    <row r="42" spans="1:5" x14ac:dyDescent="0.25">
      <c r="A42" s="5"/>
      <c r="B42" s="644" t="s">
        <v>10</v>
      </c>
      <c r="C42" s="645"/>
      <c r="D42" s="646"/>
      <c r="E42" s="7" t="s">
        <v>148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1105</v>
      </c>
      <c r="C52" s="642"/>
      <c r="D52" s="643"/>
      <c r="E52" s="308">
        <f>-E36+E35</f>
        <v>4070518.04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3" workbookViewId="0">
      <selection activeCell="I14" sqref="I14"/>
    </sheetView>
  </sheetViews>
  <sheetFormatPr defaultRowHeight="15" x14ac:dyDescent="0.25"/>
  <cols>
    <col min="2" max="2" width="18.42578125" customWidth="1"/>
    <col min="3" max="3" width="14" customWidth="1"/>
    <col min="4" max="4" width="15.7109375" customWidth="1"/>
    <col min="5" max="5" width="23.7109375" customWidth="1"/>
    <col min="6" max="6" width="22.85546875" customWidth="1"/>
  </cols>
  <sheetData>
    <row r="1" spans="1:6" x14ac:dyDescent="0.25">
      <c r="A1" t="s">
        <v>10</v>
      </c>
      <c r="B1" s="305" t="s">
        <v>865</v>
      </c>
      <c r="C1" s="305"/>
      <c r="D1" s="305"/>
      <c r="E1" s="305"/>
    </row>
    <row r="2" spans="1:6" x14ac:dyDescent="0.25">
      <c r="A2" s="662" t="s">
        <v>0</v>
      </c>
      <c r="B2" s="663"/>
      <c r="C2" s="1" t="s">
        <v>1093</v>
      </c>
      <c r="D2" s="664" t="s">
        <v>2</v>
      </c>
      <c r="E2" s="665"/>
    </row>
    <row r="3" spans="1:6" x14ac:dyDescent="0.25">
      <c r="A3" s="2"/>
      <c r="B3" s="3"/>
      <c r="C3" s="3"/>
      <c r="D3" s="3"/>
    </row>
    <row r="4" spans="1:6" x14ac:dyDescent="0.25">
      <c r="A4" s="666" t="s">
        <v>867</v>
      </c>
      <c r="B4" s="667"/>
      <c r="C4" s="667"/>
      <c r="D4" s="667"/>
      <c r="E4" s="4" t="s">
        <v>868</v>
      </c>
      <c r="F4" s="165" t="s">
        <v>982</v>
      </c>
    </row>
    <row r="5" spans="1:6" x14ac:dyDescent="0.25">
      <c r="A5" s="5" t="s">
        <v>5</v>
      </c>
      <c r="B5" s="653" t="s">
        <v>1094</v>
      </c>
      <c r="C5" s="654"/>
      <c r="D5" s="655"/>
      <c r="E5" s="6">
        <v>6470655.4900000002</v>
      </c>
      <c r="F5" s="7" t="s">
        <v>10</v>
      </c>
    </row>
    <row r="6" spans="1:6" x14ac:dyDescent="0.25">
      <c r="A6" s="5" t="s">
        <v>7</v>
      </c>
      <c r="B6" s="668" t="s">
        <v>1095</v>
      </c>
      <c r="C6" s="669"/>
      <c r="D6" s="670"/>
      <c r="E6" s="306">
        <v>1504125.62</v>
      </c>
      <c r="F6" s="166"/>
    </row>
    <row r="7" spans="1:6" x14ac:dyDescent="0.25">
      <c r="A7" s="8">
        <v>2.1</v>
      </c>
      <c r="B7" s="644" t="s">
        <v>1008</v>
      </c>
      <c r="C7" s="645"/>
      <c r="D7" s="646"/>
      <c r="E7" s="7" t="s">
        <v>10</v>
      </c>
      <c r="F7" s="7" t="s">
        <v>10</v>
      </c>
    </row>
    <row r="8" spans="1:6" x14ac:dyDescent="0.25">
      <c r="A8" s="8">
        <v>2.2000000000000002</v>
      </c>
      <c r="B8" s="644" t="s">
        <v>11</v>
      </c>
      <c r="C8" s="645"/>
      <c r="D8" s="646"/>
      <c r="E8" s="7" t="s">
        <v>10</v>
      </c>
      <c r="F8" s="167">
        <v>27629.99</v>
      </c>
    </row>
    <row r="9" spans="1:6" x14ac:dyDescent="0.25">
      <c r="A9" s="9">
        <v>2.2999999999999998</v>
      </c>
      <c r="B9" s="644" t="s">
        <v>12</v>
      </c>
      <c r="C9" s="645"/>
      <c r="D9" s="646"/>
      <c r="E9" s="7">
        <v>1496924.71</v>
      </c>
      <c r="F9" s="167">
        <v>5375068.7699999996</v>
      </c>
    </row>
    <row r="10" spans="1:6" x14ac:dyDescent="0.25">
      <c r="A10" s="9">
        <v>2.4</v>
      </c>
      <c r="B10" s="644" t="s">
        <v>338</v>
      </c>
      <c r="C10" s="645"/>
      <c r="D10" s="646"/>
      <c r="E10" s="7" t="s">
        <v>10</v>
      </c>
      <c r="F10" s="167">
        <v>42.12</v>
      </c>
    </row>
    <row r="11" spans="1:6" x14ac:dyDescent="0.25">
      <c r="A11" s="8">
        <v>2.4</v>
      </c>
      <c r="B11" s="644" t="s">
        <v>13</v>
      </c>
      <c r="C11" s="645"/>
      <c r="D11" s="646"/>
      <c r="E11" s="7" t="s">
        <v>10</v>
      </c>
      <c r="F11" s="7">
        <v>62998.12</v>
      </c>
    </row>
    <row r="12" spans="1:6" x14ac:dyDescent="0.25">
      <c r="A12" s="8">
        <v>2.5</v>
      </c>
      <c r="B12" s="644" t="s">
        <v>14</v>
      </c>
      <c r="C12" s="645"/>
      <c r="D12" s="646"/>
      <c r="E12" s="7" t="s">
        <v>10</v>
      </c>
      <c r="F12" s="167">
        <v>1722.34</v>
      </c>
    </row>
    <row r="13" spans="1:6" x14ac:dyDescent="0.25">
      <c r="A13" s="8">
        <v>2.6</v>
      </c>
      <c r="B13" s="644" t="s">
        <v>15</v>
      </c>
      <c r="C13" s="645"/>
      <c r="D13" s="646"/>
      <c r="E13" s="7"/>
      <c r="F13" s="351">
        <v>-21658.33</v>
      </c>
    </row>
    <row r="14" spans="1:6" x14ac:dyDescent="0.25">
      <c r="A14" s="8">
        <v>2.7</v>
      </c>
      <c r="B14" s="644" t="s">
        <v>990</v>
      </c>
      <c r="C14" s="645"/>
      <c r="D14" s="646"/>
      <c r="E14" s="7" t="s">
        <v>10</v>
      </c>
      <c r="F14" s="167">
        <v>2520915.13</v>
      </c>
    </row>
    <row r="15" spans="1:6" x14ac:dyDescent="0.25">
      <c r="A15" s="8">
        <v>2.8</v>
      </c>
      <c r="B15" s="644" t="s">
        <v>18</v>
      </c>
      <c r="C15" s="645"/>
      <c r="D15" s="646"/>
      <c r="E15" s="7" t="s">
        <v>10</v>
      </c>
      <c r="F15" s="167">
        <v>388147.53</v>
      </c>
    </row>
    <row r="16" spans="1:6" x14ac:dyDescent="0.25">
      <c r="A16" s="8">
        <v>2.9</v>
      </c>
      <c r="B16" s="644" t="s">
        <v>19</v>
      </c>
      <c r="C16" s="645"/>
      <c r="D16" s="646"/>
      <c r="E16" s="7" t="s">
        <v>10</v>
      </c>
      <c r="F16" s="167">
        <v>552145.16</v>
      </c>
    </row>
    <row r="17" spans="1:6" x14ac:dyDescent="0.25">
      <c r="A17" s="10">
        <v>2.1</v>
      </c>
      <c r="B17" s="644" t="s">
        <v>20</v>
      </c>
      <c r="C17" s="645"/>
      <c r="D17" s="646"/>
      <c r="E17" s="7" t="s">
        <v>10</v>
      </c>
      <c r="F17" s="352">
        <v>-5120856.79</v>
      </c>
    </row>
    <row r="18" spans="1:6" x14ac:dyDescent="0.25">
      <c r="A18" s="8">
        <v>2.11</v>
      </c>
      <c r="B18" s="644" t="s">
        <v>21</v>
      </c>
      <c r="C18" s="645"/>
      <c r="D18" s="646"/>
      <c r="E18" s="7"/>
      <c r="F18" s="7"/>
    </row>
    <row r="19" spans="1:6" x14ac:dyDescent="0.25">
      <c r="A19" s="8">
        <v>2.12</v>
      </c>
      <c r="B19" s="644" t="s">
        <v>1087</v>
      </c>
      <c r="C19" s="645"/>
      <c r="D19" s="646"/>
      <c r="E19" s="7" t="s">
        <v>10</v>
      </c>
      <c r="F19" s="167" t="s">
        <v>10</v>
      </c>
    </row>
    <row r="20" spans="1:6" x14ac:dyDescent="0.25">
      <c r="A20" s="8">
        <v>2.13</v>
      </c>
      <c r="B20" s="659" t="s">
        <v>1049</v>
      </c>
      <c r="C20" s="660"/>
      <c r="D20" s="661"/>
      <c r="E20" s="7" t="s">
        <v>10</v>
      </c>
      <c r="F20" s="167" t="s">
        <v>10</v>
      </c>
    </row>
    <row r="21" spans="1:6" x14ac:dyDescent="0.25">
      <c r="A21" s="8">
        <v>2.14</v>
      </c>
      <c r="B21" s="383" t="s">
        <v>24</v>
      </c>
      <c r="C21" s="384"/>
      <c r="D21" s="385"/>
      <c r="E21" s="7" t="s">
        <v>10</v>
      </c>
      <c r="F21" s="167" t="s">
        <v>10</v>
      </c>
    </row>
    <row r="22" spans="1:6" x14ac:dyDescent="0.25">
      <c r="A22" s="8">
        <v>2.15</v>
      </c>
      <c r="B22" s="644" t="s">
        <v>25</v>
      </c>
      <c r="C22" s="645"/>
      <c r="D22" s="646"/>
      <c r="E22" s="7">
        <v>4950</v>
      </c>
      <c r="F22" s="167">
        <v>279911.65999999997</v>
      </c>
    </row>
    <row r="23" spans="1:6" x14ac:dyDescent="0.25">
      <c r="A23" s="8">
        <v>2.16</v>
      </c>
      <c r="B23" s="644" t="s">
        <v>26</v>
      </c>
      <c r="C23" s="645"/>
      <c r="D23" s="646"/>
      <c r="E23" s="7" t="s">
        <v>10</v>
      </c>
      <c r="F23" s="167"/>
    </row>
    <row r="24" spans="1:6" x14ac:dyDescent="0.25">
      <c r="A24" s="8">
        <v>2.17</v>
      </c>
      <c r="B24" s="644" t="s">
        <v>27</v>
      </c>
      <c r="C24" s="645"/>
      <c r="D24" s="646"/>
      <c r="E24" s="7" t="s">
        <v>10</v>
      </c>
      <c r="F24" s="167"/>
    </row>
    <row r="25" spans="1:6" x14ac:dyDescent="0.25">
      <c r="A25" s="8">
        <v>2.1800000000000002</v>
      </c>
      <c r="B25" s="644" t="s">
        <v>354</v>
      </c>
      <c r="C25" s="645"/>
      <c r="D25" s="646"/>
      <c r="E25" s="7" t="s">
        <v>10</v>
      </c>
      <c r="F25" s="167" t="s">
        <v>10</v>
      </c>
    </row>
    <row r="26" spans="1:6" x14ac:dyDescent="0.25">
      <c r="A26" s="8">
        <v>2.19</v>
      </c>
      <c r="B26" s="644" t="s">
        <v>968</v>
      </c>
      <c r="C26" s="645"/>
      <c r="D26" s="646"/>
      <c r="E26" s="7"/>
      <c r="F26" s="167"/>
    </row>
    <row r="27" spans="1:6" x14ac:dyDescent="0.25">
      <c r="A27" s="8">
        <v>2.2000000000000002</v>
      </c>
      <c r="B27" s="644" t="s">
        <v>30</v>
      </c>
      <c r="C27" s="645"/>
      <c r="D27" s="646"/>
      <c r="E27" s="7" t="s">
        <v>10</v>
      </c>
      <c r="F27" s="167">
        <v>12.08</v>
      </c>
    </row>
    <row r="28" spans="1:6" x14ac:dyDescent="0.25">
      <c r="A28" s="9" t="s">
        <v>31</v>
      </c>
      <c r="B28" s="644" t="s">
        <v>840</v>
      </c>
      <c r="C28" s="645"/>
      <c r="D28" s="646"/>
      <c r="E28" s="7" t="s">
        <v>10</v>
      </c>
      <c r="F28" s="167" t="s">
        <v>10</v>
      </c>
    </row>
    <row r="29" spans="1:6" x14ac:dyDescent="0.25">
      <c r="A29" s="8">
        <v>2.2200000000000002</v>
      </c>
      <c r="B29" s="644" t="s">
        <v>33</v>
      </c>
      <c r="C29" s="645"/>
      <c r="D29" s="646"/>
      <c r="E29" s="7" t="s">
        <v>10</v>
      </c>
      <c r="F29" s="167"/>
    </row>
    <row r="30" spans="1:6" x14ac:dyDescent="0.25">
      <c r="A30" s="9" t="s">
        <v>34</v>
      </c>
      <c r="B30" s="644" t="s">
        <v>1002</v>
      </c>
      <c r="C30" s="645"/>
      <c r="D30" s="646"/>
      <c r="E30" s="7" t="s">
        <v>10</v>
      </c>
      <c r="F30" s="167"/>
    </row>
    <row r="31" spans="1:6" x14ac:dyDescent="0.25">
      <c r="A31" s="14" t="s">
        <v>36</v>
      </c>
      <c r="B31" s="644" t="s">
        <v>1010</v>
      </c>
      <c r="C31" s="645"/>
      <c r="D31" s="646"/>
      <c r="E31" s="7" t="s">
        <v>10</v>
      </c>
      <c r="F31" s="167"/>
    </row>
    <row r="32" spans="1:6" x14ac:dyDescent="0.25">
      <c r="A32" s="9" t="s">
        <v>38</v>
      </c>
      <c r="B32" s="644" t="s">
        <v>853</v>
      </c>
      <c r="C32" s="645"/>
      <c r="D32" s="646"/>
      <c r="E32" s="7" t="s">
        <v>10</v>
      </c>
      <c r="F32" s="167"/>
    </row>
    <row r="33" spans="1:6" x14ac:dyDescent="0.25">
      <c r="A33" s="9" t="s">
        <v>40</v>
      </c>
      <c r="B33" s="644" t="s">
        <v>1096</v>
      </c>
      <c r="C33" s="645"/>
      <c r="D33" s="646"/>
      <c r="E33" s="7">
        <v>2250.91</v>
      </c>
      <c r="F33" s="167">
        <v>2250.91</v>
      </c>
    </row>
    <row r="34" spans="1:6" x14ac:dyDescent="0.25">
      <c r="A34" s="9" t="s">
        <v>42</v>
      </c>
      <c r="B34" s="644" t="s">
        <v>43</v>
      </c>
      <c r="C34" s="645"/>
      <c r="D34" s="646"/>
      <c r="E34" s="7"/>
      <c r="F34" s="167">
        <v>1040.26</v>
      </c>
    </row>
    <row r="35" spans="1:6" x14ac:dyDescent="0.25">
      <c r="A35" s="5" t="s">
        <v>44</v>
      </c>
      <c r="B35" s="653" t="s">
        <v>45</v>
      </c>
      <c r="C35" s="654"/>
      <c r="D35" s="655"/>
      <c r="E35" s="15">
        <f>+E6+E5</f>
        <v>7974781.1100000003</v>
      </c>
      <c r="F35" s="7"/>
    </row>
    <row r="36" spans="1:6" x14ac:dyDescent="0.25">
      <c r="A36" s="5" t="s">
        <v>46</v>
      </c>
      <c r="B36" s="656" t="s">
        <v>1097</v>
      </c>
      <c r="C36" s="657"/>
      <c r="D36" s="658"/>
      <c r="E36" s="307">
        <v>3905412.16</v>
      </c>
      <c r="F36" s="7" t="s">
        <v>10</v>
      </c>
    </row>
    <row r="37" spans="1:6" x14ac:dyDescent="0.25">
      <c r="A37" s="5"/>
      <c r="B37" s="644" t="s">
        <v>1098</v>
      </c>
      <c r="C37" s="645"/>
      <c r="D37" s="646"/>
      <c r="E37" s="16">
        <v>577471.01</v>
      </c>
      <c r="F37" s="7" t="s">
        <v>10</v>
      </c>
    </row>
    <row r="38" spans="1:6" x14ac:dyDescent="0.25">
      <c r="A38" s="5"/>
      <c r="B38" s="644" t="s">
        <v>1099</v>
      </c>
      <c r="C38" s="645"/>
      <c r="D38" s="646"/>
      <c r="E38" s="7">
        <v>3327941.15</v>
      </c>
      <c r="F38" s="167"/>
    </row>
    <row r="39" spans="1:6" x14ac:dyDescent="0.25">
      <c r="A39" s="5"/>
      <c r="B39" s="647" t="s">
        <v>10</v>
      </c>
      <c r="C39" s="648"/>
      <c r="D39" s="649"/>
      <c r="E39" s="16" t="s">
        <v>10</v>
      </c>
      <c r="F39" s="167" t="s">
        <v>10</v>
      </c>
    </row>
    <row r="40" spans="1:6" x14ac:dyDescent="0.25">
      <c r="A40" s="5"/>
      <c r="B40" s="650" t="s">
        <v>10</v>
      </c>
      <c r="C40" s="651"/>
      <c r="D40" s="652"/>
      <c r="E40" s="7" t="s">
        <v>10</v>
      </c>
      <c r="F40" s="167"/>
    </row>
    <row r="41" spans="1:6" x14ac:dyDescent="0.25">
      <c r="A41" s="5"/>
      <c r="B41" s="644" t="s">
        <v>10</v>
      </c>
      <c r="C41" s="645"/>
      <c r="D41" s="646"/>
      <c r="E41" s="7" t="s">
        <v>148</v>
      </c>
      <c r="F41" s="167" t="s">
        <v>10</v>
      </c>
    </row>
    <row r="42" spans="1:6" x14ac:dyDescent="0.25">
      <c r="A42" s="5"/>
      <c r="B42" s="644" t="s">
        <v>10</v>
      </c>
      <c r="C42" s="645"/>
      <c r="D42" s="646"/>
      <c r="E42" s="7" t="s">
        <v>148</v>
      </c>
      <c r="F42" s="167"/>
    </row>
    <row r="43" spans="1:6" x14ac:dyDescent="0.25">
      <c r="A43" s="5"/>
      <c r="B43" s="644" t="s">
        <v>10</v>
      </c>
      <c r="C43" s="645"/>
      <c r="D43" s="646"/>
      <c r="E43" s="7" t="s">
        <v>10</v>
      </c>
      <c r="F43" s="167"/>
    </row>
    <row r="44" spans="1:6" x14ac:dyDescent="0.25">
      <c r="A44" s="5"/>
      <c r="B44" s="644" t="s">
        <v>10</v>
      </c>
      <c r="C44" s="645"/>
      <c r="D44" s="646"/>
      <c r="E44" s="7" t="s">
        <v>10</v>
      </c>
      <c r="F44" s="167"/>
    </row>
    <row r="45" spans="1:6" x14ac:dyDescent="0.25">
      <c r="A45" s="5"/>
      <c r="B45" s="644" t="s">
        <v>10</v>
      </c>
      <c r="C45" s="645"/>
      <c r="D45" s="646"/>
      <c r="E45" s="7" t="s">
        <v>10</v>
      </c>
      <c r="F45" s="166"/>
    </row>
    <row r="46" spans="1:6" x14ac:dyDescent="0.25">
      <c r="A46" s="5"/>
      <c r="B46" s="644" t="s">
        <v>10</v>
      </c>
      <c r="C46" s="645"/>
      <c r="D46" s="646"/>
      <c r="E46" s="7" t="s">
        <v>10</v>
      </c>
      <c r="F46" s="167"/>
    </row>
    <row r="47" spans="1:6" x14ac:dyDescent="0.25">
      <c r="A47" s="5"/>
      <c r="B47" s="644" t="s">
        <v>10</v>
      </c>
      <c r="C47" s="645"/>
      <c r="D47" s="646"/>
      <c r="E47" s="7" t="s">
        <v>10</v>
      </c>
      <c r="F47" s="167" t="s">
        <v>10</v>
      </c>
    </row>
    <row r="48" spans="1:6" x14ac:dyDescent="0.25">
      <c r="A48" s="5"/>
      <c r="B48" s="644" t="s">
        <v>10</v>
      </c>
      <c r="C48" s="645"/>
      <c r="D48" s="646"/>
      <c r="E48" s="7" t="s">
        <v>10</v>
      </c>
      <c r="F48" s="167"/>
    </row>
    <row r="49" spans="1:6" x14ac:dyDescent="0.25">
      <c r="A49" s="5"/>
      <c r="B49" s="644" t="s">
        <v>10</v>
      </c>
      <c r="C49" s="645"/>
      <c r="D49" s="646"/>
      <c r="E49" s="7" t="s">
        <v>10</v>
      </c>
      <c r="F49" s="167"/>
    </row>
    <row r="50" spans="1:6" x14ac:dyDescent="0.25">
      <c r="A50" s="5"/>
      <c r="B50" s="644" t="s">
        <v>10</v>
      </c>
      <c r="C50" s="645"/>
      <c r="D50" s="646"/>
      <c r="E50" s="7" t="s">
        <v>10</v>
      </c>
      <c r="F50" s="166"/>
    </row>
    <row r="51" spans="1:6" x14ac:dyDescent="0.25">
      <c r="A51" s="5"/>
      <c r="B51" s="638" t="s">
        <v>10</v>
      </c>
      <c r="C51" s="639"/>
      <c r="D51" s="640"/>
      <c r="E51" s="7" t="s">
        <v>10</v>
      </c>
      <c r="F51" s="167" t="s">
        <v>10</v>
      </c>
    </row>
    <row r="52" spans="1:6" x14ac:dyDescent="0.25">
      <c r="A52" s="5" t="s">
        <v>10</v>
      </c>
      <c r="B52" s="641" t="s">
        <v>1100</v>
      </c>
      <c r="C52" s="642"/>
      <c r="D52" s="643"/>
      <c r="E52" s="308">
        <f>-E36+E35</f>
        <v>4069368.95</v>
      </c>
      <c r="F52" s="308">
        <v>4069368.95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1" workbookViewId="0">
      <selection activeCell="J17" sqref="J17"/>
    </sheetView>
  </sheetViews>
  <sheetFormatPr defaultRowHeight="15" x14ac:dyDescent="0.25"/>
  <cols>
    <col min="2" max="2" width="14.7109375" customWidth="1"/>
    <col min="3" max="3" width="13.7109375" customWidth="1"/>
    <col min="4" max="4" width="18.28515625" customWidth="1"/>
    <col min="5" max="5" width="28.425781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1084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1085</v>
      </c>
      <c r="C5" s="654"/>
      <c r="D5" s="655"/>
      <c r="E5" s="6">
        <v>3593782.91</v>
      </c>
    </row>
    <row r="6" spans="1:5" x14ac:dyDescent="0.25">
      <c r="A6" s="5" t="s">
        <v>7</v>
      </c>
      <c r="B6" s="668" t="s">
        <v>1086</v>
      </c>
      <c r="C6" s="669"/>
      <c r="D6" s="670"/>
      <c r="E6" s="306">
        <v>3812037.68</v>
      </c>
    </row>
    <row r="7" spans="1:5" x14ac:dyDescent="0.25">
      <c r="A7" s="8">
        <v>2.1</v>
      </c>
      <c r="B7" s="644" t="s">
        <v>1008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990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>
        <v>3229916.67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1087</v>
      </c>
      <c r="C19" s="645"/>
      <c r="D19" s="646"/>
      <c r="E19" s="7">
        <v>577471.01</v>
      </c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380" t="s">
        <v>24</v>
      </c>
      <c r="C21" s="381"/>
      <c r="D21" s="382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4650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1010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1011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7405820.5899999999</v>
      </c>
    </row>
    <row r="36" spans="1:5" x14ac:dyDescent="0.25">
      <c r="A36" s="5" t="s">
        <v>46</v>
      </c>
      <c r="B36" s="656" t="s">
        <v>1088</v>
      </c>
      <c r="C36" s="657"/>
      <c r="D36" s="658"/>
      <c r="E36" s="307">
        <v>935165.1</v>
      </c>
    </row>
    <row r="37" spans="1:5" x14ac:dyDescent="0.25">
      <c r="A37" s="5"/>
      <c r="B37" s="644" t="s">
        <v>1089</v>
      </c>
      <c r="C37" s="645"/>
      <c r="D37" s="646"/>
      <c r="E37" s="16">
        <v>148791.5</v>
      </c>
    </row>
    <row r="38" spans="1:5" x14ac:dyDescent="0.25">
      <c r="A38" s="5"/>
      <c r="B38" s="644" t="s">
        <v>1090</v>
      </c>
      <c r="C38" s="645"/>
      <c r="D38" s="646"/>
      <c r="E38" s="7">
        <v>109567.8</v>
      </c>
    </row>
    <row r="39" spans="1:5" x14ac:dyDescent="0.25">
      <c r="A39" s="5"/>
      <c r="B39" s="647" t="s">
        <v>1054</v>
      </c>
      <c r="C39" s="648"/>
      <c r="D39" s="649"/>
      <c r="E39" s="16">
        <v>217476.6</v>
      </c>
    </row>
    <row r="40" spans="1:5" x14ac:dyDescent="0.25">
      <c r="A40" s="5"/>
      <c r="B40" s="650" t="s">
        <v>1091</v>
      </c>
      <c r="C40" s="651"/>
      <c r="D40" s="652"/>
      <c r="E40" s="7">
        <v>459329.2</v>
      </c>
    </row>
    <row r="41" spans="1:5" x14ac:dyDescent="0.25">
      <c r="A41" s="5"/>
      <c r="B41" s="644" t="s">
        <v>10</v>
      </c>
      <c r="C41" s="645"/>
      <c r="D41" s="646"/>
      <c r="E41" s="7" t="s">
        <v>148</v>
      </c>
    </row>
    <row r="42" spans="1:5" x14ac:dyDescent="0.25">
      <c r="A42" s="5"/>
      <c r="B42" s="644" t="s">
        <v>10</v>
      </c>
      <c r="C42" s="645"/>
      <c r="D42" s="646"/>
      <c r="E42" s="7" t="s">
        <v>148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1092</v>
      </c>
      <c r="C52" s="642"/>
      <c r="D52" s="643"/>
      <c r="E52" s="308">
        <f>-E36+E35</f>
        <v>6470655.4900000002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H15" sqref="H15"/>
    </sheetView>
  </sheetViews>
  <sheetFormatPr defaultRowHeight="15" x14ac:dyDescent="0.25"/>
  <cols>
    <col min="2" max="2" width="16.5703125" customWidth="1"/>
    <col min="3" max="3" width="18.28515625" customWidth="1"/>
    <col min="4" max="4" width="19.42578125" customWidth="1"/>
    <col min="5" max="5" width="23.28515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1078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1079</v>
      </c>
      <c r="C5" s="654"/>
      <c r="D5" s="655"/>
      <c r="E5" s="6">
        <v>3690868.21</v>
      </c>
    </row>
    <row r="6" spans="1:5" x14ac:dyDescent="0.25">
      <c r="A6" s="5" t="s">
        <v>7</v>
      </c>
      <c r="B6" s="668" t="s">
        <v>1080</v>
      </c>
      <c r="C6" s="669"/>
      <c r="D6" s="670"/>
      <c r="E6" s="306">
        <v>4450</v>
      </c>
    </row>
    <row r="7" spans="1:5" x14ac:dyDescent="0.25">
      <c r="A7" s="8">
        <v>2.1</v>
      </c>
      <c r="B7" s="644" t="s">
        <v>1008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990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1048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377" t="s">
        <v>24</v>
      </c>
      <c r="C21" s="378"/>
      <c r="D21" s="379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4450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1010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1011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3695318.21</v>
      </c>
    </row>
    <row r="36" spans="1:5" x14ac:dyDescent="0.25">
      <c r="A36" s="5" t="s">
        <v>46</v>
      </c>
      <c r="B36" s="656" t="s">
        <v>1081</v>
      </c>
      <c r="C36" s="657"/>
      <c r="D36" s="658"/>
      <c r="E36" s="307">
        <v>101535.3</v>
      </c>
    </row>
    <row r="37" spans="1:5" x14ac:dyDescent="0.25">
      <c r="A37" s="5"/>
      <c r="B37" s="644" t="s">
        <v>1082</v>
      </c>
      <c r="C37" s="645"/>
      <c r="D37" s="646"/>
      <c r="E37" s="16">
        <v>101535.3</v>
      </c>
    </row>
    <row r="38" spans="1:5" x14ac:dyDescent="0.25">
      <c r="A38" s="5"/>
      <c r="B38" s="644" t="s">
        <v>10</v>
      </c>
      <c r="C38" s="645"/>
      <c r="D38" s="646"/>
      <c r="E38" s="7" t="s">
        <v>10</v>
      </c>
    </row>
    <row r="39" spans="1:5" x14ac:dyDescent="0.25">
      <c r="A39" s="5"/>
      <c r="B39" s="647" t="s">
        <v>10</v>
      </c>
      <c r="C39" s="648"/>
      <c r="D39" s="649"/>
      <c r="E39" s="16" t="s">
        <v>10</v>
      </c>
    </row>
    <row r="40" spans="1:5" x14ac:dyDescent="0.25">
      <c r="A40" s="5"/>
      <c r="B40" s="650" t="s">
        <v>10</v>
      </c>
      <c r="C40" s="651"/>
      <c r="D40" s="652"/>
      <c r="E40" s="7" t="s">
        <v>10</v>
      </c>
    </row>
    <row r="41" spans="1:5" x14ac:dyDescent="0.25">
      <c r="A41" s="5"/>
      <c r="B41" s="644" t="s">
        <v>10</v>
      </c>
      <c r="C41" s="645"/>
      <c r="D41" s="646"/>
      <c r="E41" s="7" t="s">
        <v>148</v>
      </c>
    </row>
    <row r="42" spans="1:5" x14ac:dyDescent="0.25">
      <c r="A42" s="5"/>
      <c r="B42" s="644" t="s">
        <v>10</v>
      </c>
      <c r="C42" s="645"/>
      <c r="D42" s="646"/>
      <c r="E42" s="7" t="s">
        <v>148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1083</v>
      </c>
      <c r="C52" s="642"/>
      <c r="D52" s="643"/>
      <c r="E52" s="308">
        <f>-E36+E35</f>
        <v>3593782.91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8" workbookViewId="0">
      <selection activeCell="I19" sqref="I19"/>
    </sheetView>
  </sheetViews>
  <sheetFormatPr defaultRowHeight="15" x14ac:dyDescent="0.25"/>
  <cols>
    <col min="2" max="2" width="17.7109375" customWidth="1"/>
    <col min="3" max="3" width="18.5703125" customWidth="1"/>
    <col min="4" max="4" width="23.85546875" customWidth="1"/>
    <col min="5" max="5" width="24.2851562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1069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1070</v>
      </c>
      <c r="C5" s="654"/>
      <c r="D5" s="655"/>
      <c r="E5" s="6">
        <v>3795450.53</v>
      </c>
    </row>
    <row r="6" spans="1:5" x14ac:dyDescent="0.25">
      <c r="A6" s="5" t="s">
        <v>7</v>
      </c>
      <c r="B6" s="668" t="s">
        <v>1071</v>
      </c>
      <c r="C6" s="669"/>
      <c r="D6" s="670"/>
      <c r="E6" s="306">
        <v>5500</v>
      </c>
    </row>
    <row r="7" spans="1:5" x14ac:dyDescent="0.25">
      <c r="A7" s="8">
        <v>2.1</v>
      </c>
      <c r="B7" s="644" t="s">
        <v>1008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990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1048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374" t="s">
        <v>24</v>
      </c>
      <c r="C21" s="375"/>
      <c r="D21" s="376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5500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1010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1011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3800950.53</v>
      </c>
    </row>
    <row r="36" spans="1:5" x14ac:dyDescent="0.25">
      <c r="A36" s="5" t="s">
        <v>46</v>
      </c>
      <c r="B36" s="656" t="s">
        <v>1072</v>
      </c>
      <c r="C36" s="657"/>
      <c r="D36" s="658"/>
      <c r="E36" s="307">
        <v>110082.32</v>
      </c>
    </row>
    <row r="37" spans="1:5" x14ac:dyDescent="0.25">
      <c r="A37" s="5"/>
      <c r="B37" s="644" t="s">
        <v>1073</v>
      </c>
      <c r="C37" s="645"/>
      <c r="D37" s="646"/>
      <c r="E37" s="16">
        <v>580</v>
      </c>
    </row>
    <row r="38" spans="1:5" x14ac:dyDescent="0.25">
      <c r="A38" s="5"/>
      <c r="B38" s="644" t="s">
        <v>1074</v>
      </c>
      <c r="C38" s="645"/>
      <c r="D38" s="646"/>
      <c r="E38" s="7">
        <v>74400</v>
      </c>
    </row>
    <row r="39" spans="1:5" x14ac:dyDescent="0.25">
      <c r="A39" s="5"/>
      <c r="B39" s="647" t="s">
        <v>1075</v>
      </c>
      <c r="C39" s="648"/>
      <c r="D39" s="649"/>
      <c r="E39" s="16">
        <v>28518.82</v>
      </c>
    </row>
    <row r="40" spans="1:5" x14ac:dyDescent="0.25">
      <c r="A40" s="5"/>
      <c r="B40" s="650" t="s">
        <v>1076</v>
      </c>
      <c r="C40" s="651"/>
      <c r="D40" s="652"/>
      <c r="E40" s="7">
        <v>6583.5</v>
      </c>
    </row>
    <row r="41" spans="1:5" x14ac:dyDescent="0.25">
      <c r="A41" s="5"/>
      <c r="B41" s="644" t="s">
        <v>10</v>
      </c>
      <c r="C41" s="645"/>
      <c r="D41" s="646"/>
      <c r="E41" s="7" t="s">
        <v>148</v>
      </c>
    </row>
    <row r="42" spans="1:5" x14ac:dyDescent="0.25">
      <c r="A42" s="5"/>
      <c r="B42" s="644" t="s">
        <v>10</v>
      </c>
      <c r="C42" s="645"/>
      <c r="D42" s="646"/>
      <c r="E42" s="7" t="s">
        <v>148</v>
      </c>
    </row>
    <row r="43" spans="1:5" x14ac:dyDescent="0.25">
      <c r="A43" s="5"/>
      <c r="B43" s="644" t="s">
        <v>10</v>
      </c>
      <c r="C43" s="645"/>
      <c r="D43" s="646"/>
      <c r="E43" s="7" t="s">
        <v>10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1077</v>
      </c>
      <c r="C52" s="642"/>
      <c r="D52" s="643"/>
      <c r="E52" s="308">
        <f>-E36+E35</f>
        <v>3690868.21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8" workbookViewId="0">
      <selection activeCell="G8" sqref="G8"/>
    </sheetView>
  </sheetViews>
  <sheetFormatPr defaultRowHeight="15" x14ac:dyDescent="0.25"/>
  <cols>
    <col min="2" max="2" width="15.28515625" customWidth="1"/>
    <col min="3" max="3" width="15" customWidth="1"/>
    <col min="4" max="4" width="18.140625" customWidth="1"/>
    <col min="5" max="5" width="27.85546875" customWidth="1"/>
  </cols>
  <sheetData>
    <row r="1" spans="1:5" x14ac:dyDescent="0.25">
      <c r="A1" t="s">
        <v>10</v>
      </c>
      <c r="B1" s="305" t="s">
        <v>865</v>
      </c>
      <c r="C1" s="305"/>
      <c r="D1" s="305"/>
      <c r="E1" s="305"/>
    </row>
    <row r="2" spans="1:5" x14ac:dyDescent="0.25">
      <c r="A2" s="662" t="s">
        <v>0</v>
      </c>
      <c r="B2" s="663"/>
      <c r="C2" s="1" t="s">
        <v>1057</v>
      </c>
      <c r="D2" s="664" t="s">
        <v>2</v>
      </c>
      <c r="E2" s="665"/>
    </row>
    <row r="3" spans="1:5" x14ac:dyDescent="0.25">
      <c r="A3" s="2"/>
      <c r="B3" s="3"/>
      <c r="C3" s="3"/>
      <c r="D3" s="3"/>
    </row>
    <row r="4" spans="1:5" x14ac:dyDescent="0.25">
      <c r="A4" s="666" t="s">
        <v>867</v>
      </c>
      <c r="B4" s="667"/>
      <c r="C4" s="667"/>
      <c r="D4" s="667"/>
      <c r="E4" s="4" t="s">
        <v>868</v>
      </c>
    </row>
    <row r="5" spans="1:5" x14ac:dyDescent="0.25">
      <c r="A5" s="5" t="s">
        <v>5</v>
      </c>
      <c r="B5" s="653" t="s">
        <v>1058</v>
      </c>
      <c r="C5" s="654"/>
      <c r="D5" s="655"/>
      <c r="E5" s="6">
        <v>4791929.5599999996</v>
      </c>
    </row>
    <row r="6" spans="1:5" x14ac:dyDescent="0.25">
      <c r="A6" s="5" t="s">
        <v>7</v>
      </c>
      <c r="B6" s="668" t="s">
        <v>1059</v>
      </c>
      <c r="C6" s="669"/>
      <c r="D6" s="670"/>
      <c r="E6" s="306">
        <v>5200</v>
      </c>
    </row>
    <row r="7" spans="1:5" x14ac:dyDescent="0.25">
      <c r="A7" s="8">
        <v>2.1</v>
      </c>
      <c r="B7" s="644" t="s">
        <v>1008</v>
      </c>
      <c r="C7" s="645"/>
      <c r="D7" s="646"/>
      <c r="E7" s="7" t="s">
        <v>10</v>
      </c>
    </row>
    <row r="8" spans="1:5" x14ac:dyDescent="0.25">
      <c r="A8" s="8">
        <v>2.2000000000000002</v>
      </c>
      <c r="B8" s="644" t="s">
        <v>11</v>
      </c>
      <c r="C8" s="645"/>
      <c r="D8" s="646"/>
      <c r="E8" s="7" t="s">
        <v>10</v>
      </c>
    </row>
    <row r="9" spans="1:5" x14ac:dyDescent="0.25">
      <c r="A9" s="9">
        <v>2.2999999999999998</v>
      </c>
      <c r="B9" s="644" t="s">
        <v>12</v>
      </c>
      <c r="C9" s="645"/>
      <c r="D9" s="646"/>
      <c r="E9" s="7" t="s">
        <v>10</v>
      </c>
    </row>
    <row r="10" spans="1:5" x14ac:dyDescent="0.25">
      <c r="A10" s="9">
        <v>2.4</v>
      </c>
      <c r="B10" s="644" t="s">
        <v>338</v>
      </c>
      <c r="C10" s="645"/>
      <c r="D10" s="646"/>
      <c r="E10" s="7" t="s">
        <v>10</v>
      </c>
    </row>
    <row r="11" spans="1:5" x14ac:dyDescent="0.25">
      <c r="A11" s="8">
        <v>2.4</v>
      </c>
      <c r="B11" s="644" t="s">
        <v>13</v>
      </c>
      <c r="C11" s="645"/>
      <c r="D11" s="646"/>
      <c r="E11" s="7" t="s">
        <v>10</v>
      </c>
    </row>
    <row r="12" spans="1:5" x14ac:dyDescent="0.25">
      <c r="A12" s="8">
        <v>2.5</v>
      </c>
      <c r="B12" s="644" t="s">
        <v>14</v>
      </c>
      <c r="C12" s="645"/>
      <c r="D12" s="646"/>
      <c r="E12" s="7" t="s">
        <v>10</v>
      </c>
    </row>
    <row r="13" spans="1:5" x14ac:dyDescent="0.25">
      <c r="A13" s="8">
        <v>2.6</v>
      </c>
      <c r="B13" s="644" t="s">
        <v>15</v>
      </c>
      <c r="C13" s="645"/>
      <c r="D13" s="646"/>
      <c r="E13" s="7"/>
    </row>
    <row r="14" spans="1:5" x14ac:dyDescent="0.25">
      <c r="A14" s="8">
        <v>2.7</v>
      </c>
      <c r="B14" s="644" t="s">
        <v>990</v>
      </c>
      <c r="C14" s="645"/>
      <c r="D14" s="646"/>
      <c r="E14" s="7" t="s">
        <v>10</v>
      </c>
    </row>
    <row r="15" spans="1:5" x14ac:dyDescent="0.25">
      <c r="A15" s="8">
        <v>2.8</v>
      </c>
      <c r="B15" s="644" t="s">
        <v>18</v>
      </c>
      <c r="C15" s="645"/>
      <c r="D15" s="646"/>
      <c r="E15" s="7" t="s">
        <v>10</v>
      </c>
    </row>
    <row r="16" spans="1:5" x14ac:dyDescent="0.25">
      <c r="A16" s="8">
        <v>2.9</v>
      </c>
      <c r="B16" s="644" t="s">
        <v>19</v>
      </c>
      <c r="C16" s="645"/>
      <c r="D16" s="646"/>
      <c r="E16" s="7" t="s">
        <v>10</v>
      </c>
    </row>
    <row r="17" spans="1:5" x14ac:dyDescent="0.25">
      <c r="A17" s="10">
        <v>2.1</v>
      </c>
      <c r="B17" s="644" t="s">
        <v>20</v>
      </c>
      <c r="C17" s="645"/>
      <c r="D17" s="646"/>
      <c r="E17" s="7" t="s">
        <v>10</v>
      </c>
    </row>
    <row r="18" spans="1:5" x14ac:dyDescent="0.25">
      <c r="A18" s="8">
        <v>2.11</v>
      </c>
      <c r="B18" s="644" t="s">
        <v>21</v>
      </c>
      <c r="C18" s="645"/>
      <c r="D18" s="646"/>
      <c r="E18" s="7"/>
    </row>
    <row r="19" spans="1:5" x14ac:dyDescent="0.25">
      <c r="A19" s="8">
        <v>2.12</v>
      </c>
      <c r="B19" s="644" t="s">
        <v>1048</v>
      </c>
      <c r="C19" s="645"/>
      <c r="D19" s="646"/>
      <c r="E19" s="7" t="s">
        <v>10</v>
      </c>
    </row>
    <row r="20" spans="1:5" x14ac:dyDescent="0.25">
      <c r="A20" s="8">
        <v>2.13</v>
      </c>
      <c r="B20" s="659" t="s">
        <v>1049</v>
      </c>
      <c r="C20" s="660"/>
      <c r="D20" s="661"/>
      <c r="E20" s="7" t="s">
        <v>10</v>
      </c>
    </row>
    <row r="21" spans="1:5" x14ac:dyDescent="0.25">
      <c r="A21" s="8">
        <v>2.14</v>
      </c>
      <c r="B21" s="371" t="s">
        <v>24</v>
      </c>
      <c r="C21" s="372"/>
      <c r="D21" s="373"/>
      <c r="E21" s="7" t="s">
        <v>10</v>
      </c>
    </row>
    <row r="22" spans="1:5" x14ac:dyDescent="0.25">
      <c r="A22" s="8">
        <v>2.15</v>
      </c>
      <c r="B22" s="644" t="s">
        <v>25</v>
      </c>
      <c r="C22" s="645"/>
      <c r="D22" s="646"/>
      <c r="E22" s="7">
        <v>5200</v>
      </c>
    </row>
    <row r="23" spans="1:5" x14ac:dyDescent="0.25">
      <c r="A23" s="8">
        <v>2.16</v>
      </c>
      <c r="B23" s="644" t="s">
        <v>26</v>
      </c>
      <c r="C23" s="645"/>
      <c r="D23" s="646"/>
      <c r="E23" s="7" t="s">
        <v>10</v>
      </c>
    </row>
    <row r="24" spans="1:5" x14ac:dyDescent="0.25">
      <c r="A24" s="8">
        <v>2.17</v>
      </c>
      <c r="B24" s="644" t="s">
        <v>27</v>
      </c>
      <c r="C24" s="645"/>
      <c r="D24" s="646"/>
      <c r="E24" s="7" t="s">
        <v>10</v>
      </c>
    </row>
    <row r="25" spans="1:5" x14ac:dyDescent="0.25">
      <c r="A25" s="8">
        <v>2.1800000000000002</v>
      </c>
      <c r="B25" s="644" t="s">
        <v>354</v>
      </c>
      <c r="C25" s="645"/>
      <c r="D25" s="646"/>
      <c r="E25" s="7" t="s">
        <v>10</v>
      </c>
    </row>
    <row r="26" spans="1:5" x14ac:dyDescent="0.25">
      <c r="A26" s="8">
        <v>2.19</v>
      </c>
      <c r="B26" s="644" t="s">
        <v>968</v>
      </c>
      <c r="C26" s="645"/>
      <c r="D26" s="646"/>
      <c r="E26" s="7"/>
    </row>
    <row r="27" spans="1:5" x14ac:dyDescent="0.25">
      <c r="A27" s="8">
        <v>2.2000000000000002</v>
      </c>
      <c r="B27" s="644" t="s">
        <v>30</v>
      </c>
      <c r="C27" s="645"/>
      <c r="D27" s="646"/>
      <c r="E27" s="7" t="s">
        <v>10</v>
      </c>
    </row>
    <row r="28" spans="1:5" x14ac:dyDescent="0.25">
      <c r="A28" s="9" t="s">
        <v>31</v>
      </c>
      <c r="B28" s="644" t="s">
        <v>840</v>
      </c>
      <c r="C28" s="645"/>
      <c r="D28" s="646"/>
      <c r="E28" s="7" t="s">
        <v>10</v>
      </c>
    </row>
    <row r="29" spans="1:5" x14ac:dyDescent="0.25">
      <c r="A29" s="8">
        <v>2.2200000000000002</v>
      </c>
      <c r="B29" s="644" t="s">
        <v>33</v>
      </c>
      <c r="C29" s="645"/>
      <c r="D29" s="646"/>
      <c r="E29" s="7" t="s">
        <v>10</v>
      </c>
    </row>
    <row r="30" spans="1:5" x14ac:dyDescent="0.25">
      <c r="A30" s="9" t="s">
        <v>34</v>
      </c>
      <c r="B30" s="644" t="s">
        <v>1002</v>
      </c>
      <c r="C30" s="645"/>
      <c r="D30" s="646"/>
      <c r="E30" s="7" t="s">
        <v>10</v>
      </c>
    </row>
    <row r="31" spans="1:5" x14ac:dyDescent="0.25">
      <c r="A31" s="14" t="s">
        <v>36</v>
      </c>
      <c r="B31" s="644" t="s">
        <v>1010</v>
      </c>
      <c r="C31" s="645"/>
      <c r="D31" s="646"/>
      <c r="E31" s="7" t="s">
        <v>10</v>
      </c>
    </row>
    <row r="32" spans="1:5" x14ac:dyDescent="0.25">
      <c r="A32" s="9" t="s">
        <v>38</v>
      </c>
      <c r="B32" s="644" t="s">
        <v>853</v>
      </c>
      <c r="C32" s="645"/>
      <c r="D32" s="646"/>
      <c r="E32" s="7" t="s">
        <v>10</v>
      </c>
    </row>
    <row r="33" spans="1:5" x14ac:dyDescent="0.25">
      <c r="A33" s="9" t="s">
        <v>40</v>
      </c>
      <c r="B33" s="644" t="s">
        <v>1011</v>
      </c>
      <c r="C33" s="645"/>
      <c r="D33" s="646"/>
      <c r="E33" s="7" t="s">
        <v>10</v>
      </c>
    </row>
    <row r="34" spans="1:5" x14ac:dyDescent="0.25">
      <c r="A34" s="9" t="s">
        <v>42</v>
      </c>
      <c r="B34" s="644" t="s">
        <v>43</v>
      </c>
      <c r="C34" s="645"/>
      <c r="D34" s="646"/>
      <c r="E34" s="7"/>
    </row>
    <row r="35" spans="1:5" x14ac:dyDescent="0.25">
      <c r="A35" s="5" t="s">
        <v>44</v>
      </c>
      <c r="B35" s="653" t="s">
        <v>45</v>
      </c>
      <c r="C35" s="654"/>
      <c r="D35" s="655"/>
      <c r="E35" s="15">
        <f>+E6+E5</f>
        <v>4797129.5599999996</v>
      </c>
    </row>
    <row r="36" spans="1:5" x14ac:dyDescent="0.25">
      <c r="A36" s="5" t="s">
        <v>46</v>
      </c>
      <c r="B36" s="656" t="s">
        <v>1060</v>
      </c>
      <c r="C36" s="657"/>
      <c r="D36" s="658"/>
      <c r="E36" s="307">
        <v>1001679.03</v>
      </c>
    </row>
    <row r="37" spans="1:5" x14ac:dyDescent="0.25">
      <c r="A37" s="5"/>
      <c r="B37" s="644" t="s">
        <v>1061</v>
      </c>
      <c r="C37" s="645"/>
      <c r="D37" s="646"/>
      <c r="E37" s="16">
        <v>131333.31</v>
      </c>
    </row>
    <row r="38" spans="1:5" x14ac:dyDescent="0.25">
      <c r="A38" s="5"/>
      <c r="B38" s="644" t="s">
        <v>1062</v>
      </c>
      <c r="C38" s="645"/>
      <c r="D38" s="646"/>
      <c r="E38" s="7">
        <v>1500</v>
      </c>
    </row>
    <row r="39" spans="1:5" x14ac:dyDescent="0.25">
      <c r="A39" s="5"/>
      <c r="B39" s="647" t="s">
        <v>1063</v>
      </c>
      <c r="C39" s="648"/>
      <c r="D39" s="649"/>
      <c r="E39" s="16">
        <v>7740</v>
      </c>
    </row>
    <row r="40" spans="1:5" x14ac:dyDescent="0.25">
      <c r="A40" s="5"/>
      <c r="B40" s="650" t="s">
        <v>1064</v>
      </c>
      <c r="C40" s="651"/>
      <c r="D40" s="652"/>
      <c r="E40" s="7">
        <v>236</v>
      </c>
    </row>
    <row r="41" spans="1:5" x14ac:dyDescent="0.25">
      <c r="A41" s="5"/>
      <c r="B41" s="644" t="s">
        <v>1065</v>
      </c>
      <c r="C41" s="645"/>
      <c r="D41" s="646"/>
      <c r="E41" s="7">
        <v>204</v>
      </c>
    </row>
    <row r="42" spans="1:5" x14ac:dyDescent="0.25">
      <c r="A42" s="5"/>
      <c r="B42" s="644" t="s">
        <v>1066</v>
      </c>
      <c r="C42" s="645"/>
      <c r="D42" s="646"/>
      <c r="E42" s="7">
        <v>97</v>
      </c>
    </row>
    <row r="43" spans="1:5" x14ac:dyDescent="0.25">
      <c r="A43" s="5"/>
      <c r="B43" s="644" t="s">
        <v>1067</v>
      </c>
      <c r="C43" s="645"/>
      <c r="D43" s="646"/>
      <c r="E43" s="7">
        <v>860568.72</v>
      </c>
    </row>
    <row r="44" spans="1:5" x14ac:dyDescent="0.25">
      <c r="A44" s="5"/>
      <c r="B44" s="644" t="s">
        <v>10</v>
      </c>
      <c r="C44" s="645"/>
      <c r="D44" s="646"/>
      <c r="E44" s="7" t="s">
        <v>10</v>
      </c>
    </row>
    <row r="45" spans="1:5" x14ac:dyDescent="0.25">
      <c r="A45" s="5"/>
      <c r="B45" s="644" t="s">
        <v>10</v>
      </c>
      <c r="C45" s="645"/>
      <c r="D45" s="646"/>
      <c r="E45" s="7" t="s">
        <v>10</v>
      </c>
    </row>
    <row r="46" spans="1:5" x14ac:dyDescent="0.25">
      <c r="A46" s="5"/>
      <c r="B46" s="644" t="s">
        <v>10</v>
      </c>
      <c r="C46" s="645"/>
      <c r="D46" s="646"/>
      <c r="E46" s="7" t="s">
        <v>10</v>
      </c>
    </row>
    <row r="47" spans="1:5" x14ac:dyDescent="0.25">
      <c r="A47" s="5"/>
      <c r="B47" s="644" t="s">
        <v>10</v>
      </c>
      <c r="C47" s="645"/>
      <c r="D47" s="646"/>
      <c r="E47" s="7" t="s">
        <v>10</v>
      </c>
    </row>
    <row r="48" spans="1:5" x14ac:dyDescent="0.25">
      <c r="A48" s="5"/>
      <c r="B48" s="644" t="s">
        <v>10</v>
      </c>
      <c r="C48" s="645"/>
      <c r="D48" s="646"/>
      <c r="E48" s="7" t="s">
        <v>10</v>
      </c>
    </row>
    <row r="49" spans="1:5" x14ac:dyDescent="0.25">
      <c r="A49" s="5"/>
      <c r="B49" s="644" t="s">
        <v>10</v>
      </c>
      <c r="C49" s="645"/>
      <c r="D49" s="646"/>
      <c r="E49" s="7" t="s">
        <v>10</v>
      </c>
    </row>
    <row r="50" spans="1:5" x14ac:dyDescent="0.25">
      <c r="A50" s="5"/>
      <c r="B50" s="644" t="s">
        <v>10</v>
      </c>
      <c r="C50" s="645"/>
      <c r="D50" s="646"/>
      <c r="E50" s="7" t="s">
        <v>10</v>
      </c>
    </row>
    <row r="51" spans="1:5" x14ac:dyDescent="0.25">
      <c r="A51" s="5"/>
      <c r="B51" s="638" t="s">
        <v>10</v>
      </c>
      <c r="C51" s="639"/>
      <c r="D51" s="640"/>
      <c r="E51" s="7" t="s">
        <v>10</v>
      </c>
    </row>
    <row r="52" spans="1:5" x14ac:dyDescent="0.25">
      <c r="A52" s="5" t="s">
        <v>10</v>
      </c>
      <c r="B52" s="641" t="s">
        <v>1068</v>
      </c>
      <c r="C52" s="642"/>
      <c r="D52" s="643"/>
      <c r="E52" s="308">
        <f>-E36+E35</f>
        <v>3795450.5299999993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226</vt:i4>
      </vt:variant>
    </vt:vector>
  </HeadingPairs>
  <TitlesOfParts>
    <vt:vector size="226" baseType="lpstr">
      <vt:lpstr>24.11.2016.</vt:lpstr>
      <vt:lpstr>23.11.2016.</vt:lpstr>
      <vt:lpstr>22.11.2016.</vt:lpstr>
      <vt:lpstr>21.11.2016.</vt:lpstr>
      <vt:lpstr>18.11.2016.</vt:lpstr>
      <vt:lpstr>17.11.2016.</vt:lpstr>
      <vt:lpstr>16.11.2016.</vt:lpstr>
      <vt:lpstr>15.11.2016.</vt:lpstr>
      <vt:lpstr>14.11.2016.</vt:lpstr>
      <vt:lpstr>11.11.2016.</vt:lpstr>
      <vt:lpstr>10.11.2016.</vt:lpstr>
      <vt:lpstr>09.11.2016.</vt:lpstr>
      <vt:lpstr>08.11.2016.</vt:lpstr>
      <vt:lpstr>07.11.2016.</vt:lpstr>
      <vt:lpstr>04.11.2016.</vt:lpstr>
      <vt:lpstr>03.11.2016.</vt:lpstr>
      <vt:lpstr>02.11.2016.</vt:lpstr>
      <vt:lpstr>01.11.2016.</vt:lpstr>
      <vt:lpstr>31.10.2016.</vt:lpstr>
      <vt:lpstr>28.10.2016.</vt:lpstr>
      <vt:lpstr>27.10.2016.</vt:lpstr>
      <vt:lpstr>26.10.2016.</vt:lpstr>
      <vt:lpstr>25.10.2016.</vt:lpstr>
      <vt:lpstr>24.10.2016.</vt:lpstr>
      <vt:lpstr>21.10.2016.</vt:lpstr>
      <vt:lpstr>20.10.2016.</vt:lpstr>
      <vt:lpstr>19.10.2016.</vt:lpstr>
      <vt:lpstr>18.10.2016.</vt:lpstr>
      <vt:lpstr>17.10.2016</vt:lpstr>
      <vt:lpstr>14.10.2016</vt:lpstr>
      <vt:lpstr>13.10.2016</vt:lpstr>
      <vt:lpstr>12.10.2016.</vt:lpstr>
      <vt:lpstr>11.10.2016.</vt:lpstr>
      <vt:lpstr>10.10.2016.</vt:lpstr>
      <vt:lpstr>07.10.2016.</vt:lpstr>
      <vt:lpstr>06.10.2016.</vt:lpstr>
      <vt:lpstr>05.10.2016.</vt:lpstr>
      <vt:lpstr>04.10.2016.</vt:lpstr>
      <vt:lpstr>03.10.2016.</vt:lpstr>
      <vt:lpstr>30.09.2016.</vt:lpstr>
      <vt:lpstr>29.09.2016.</vt:lpstr>
      <vt:lpstr>28.09.2016.</vt:lpstr>
      <vt:lpstr>27.09.2016.</vt:lpstr>
      <vt:lpstr>26.09.2016.</vt:lpstr>
      <vt:lpstr>23.09.2016</vt:lpstr>
      <vt:lpstr>22.09.2016</vt:lpstr>
      <vt:lpstr>21.09.2016</vt:lpstr>
      <vt:lpstr>20.09.2016.</vt:lpstr>
      <vt:lpstr>19.09.2016.</vt:lpstr>
      <vt:lpstr>16.09.2016</vt:lpstr>
      <vt:lpstr>15.09.2016.</vt:lpstr>
      <vt:lpstr>14.09.2016.</vt:lpstr>
      <vt:lpstr>13.09.2016.</vt:lpstr>
      <vt:lpstr>12.09.2016.</vt:lpstr>
      <vt:lpstr>09.09.2016.</vt:lpstr>
      <vt:lpstr>08.09.2016.</vt:lpstr>
      <vt:lpstr>07.09.2016.</vt:lpstr>
      <vt:lpstr>06.09.2016.</vt:lpstr>
      <vt:lpstr>05.09.2016.</vt:lpstr>
      <vt:lpstr>02.09.2016.</vt:lpstr>
      <vt:lpstr>01.09.2016.</vt:lpstr>
      <vt:lpstr>31.08.2016.</vt:lpstr>
      <vt:lpstr>30.08.2016.</vt:lpstr>
      <vt:lpstr>29.08.2016.</vt:lpstr>
      <vt:lpstr>26.08.2016.</vt:lpstr>
      <vt:lpstr>25.08.2016.</vt:lpstr>
      <vt:lpstr>24.08.2016.</vt:lpstr>
      <vt:lpstr>23.08.2016.</vt:lpstr>
      <vt:lpstr>22.08.2016.</vt:lpstr>
      <vt:lpstr>19.08.2016.</vt:lpstr>
      <vt:lpstr>18.08.2016.</vt:lpstr>
      <vt:lpstr>17.08.2016.</vt:lpstr>
      <vt:lpstr>16.08.2016.</vt:lpstr>
      <vt:lpstr>15.08.2016.</vt:lpstr>
      <vt:lpstr>12.08.2016</vt:lpstr>
      <vt:lpstr>11.08.2016.</vt:lpstr>
      <vt:lpstr>10.08.2016.</vt:lpstr>
      <vt:lpstr>09.08.2016</vt:lpstr>
      <vt:lpstr>05.08.2016</vt:lpstr>
      <vt:lpstr>04.08.2016</vt:lpstr>
      <vt:lpstr>03.08.2016.</vt:lpstr>
      <vt:lpstr>02.08.2016</vt:lpstr>
      <vt:lpstr>01.08.2016.</vt:lpstr>
      <vt:lpstr>29.07.2016.</vt:lpstr>
      <vt:lpstr>28.07.2016.</vt:lpstr>
      <vt:lpstr>27.07.2016.</vt:lpstr>
      <vt:lpstr>26.07.2016.</vt:lpstr>
      <vt:lpstr>25.07.2016.</vt:lpstr>
      <vt:lpstr>22.07.2016.</vt:lpstr>
      <vt:lpstr>21.07.2016.</vt:lpstr>
      <vt:lpstr>20.07.2016.</vt:lpstr>
      <vt:lpstr>19.07.2016.</vt:lpstr>
      <vt:lpstr>18.07.2016.</vt:lpstr>
      <vt:lpstr>15.07.2016.</vt:lpstr>
      <vt:lpstr>14.07.2016.</vt:lpstr>
      <vt:lpstr>13.07.2016.</vt:lpstr>
      <vt:lpstr>12.07.2016</vt:lpstr>
      <vt:lpstr>11.07.2016.</vt:lpstr>
      <vt:lpstr>08.07.2016.</vt:lpstr>
      <vt:lpstr>07.07.2016.</vt:lpstr>
      <vt:lpstr>06.07.2016.</vt:lpstr>
      <vt:lpstr>05.07.2016.</vt:lpstr>
      <vt:lpstr>04.07.2016.</vt:lpstr>
      <vt:lpstr>01.07.2016.</vt:lpstr>
      <vt:lpstr>30.06.2016.</vt:lpstr>
      <vt:lpstr>29.06.2016.</vt:lpstr>
      <vt:lpstr>28.06.2016.</vt:lpstr>
      <vt:lpstr>27.06.2016</vt:lpstr>
      <vt:lpstr>24.06.2016</vt:lpstr>
      <vt:lpstr>23.06.2016</vt:lpstr>
      <vt:lpstr>22.06.2016</vt:lpstr>
      <vt:lpstr>21.06.2016</vt:lpstr>
      <vt:lpstr>20.06.2016</vt:lpstr>
      <vt:lpstr>17.06.2016</vt:lpstr>
      <vt:lpstr>16.06.2016</vt:lpstr>
      <vt:lpstr>15,06.2016</vt:lpstr>
      <vt:lpstr>14.06.2016</vt:lpstr>
      <vt:lpstr>13.06.2016</vt:lpstr>
      <vt:lpstr>10.06.2016</vt:lpstr>
      <vt:lpstr>09.06.2016.</vt:lpstr>
      <vt:lpstr>08.06.2016.</vt:lpstr>
      <vt:lpstr>07.06.2016.</vt:lpstr>
      <vt:lpstr>06.06.2016.</vt:lpstr>
      <vt:lpstr>03.06.2016.</vt:lpstr>
      <vt:lpstr>02.06.2016.</vt:lpstr>
      <vt:lpstr>01.06.2016.</vt:lpstr>
      <vt:lpstr>31.05.2016.</vt:lpstr>
      <vt:lpstr>30.05.2016.</vt:lpstr>
      <vt:lpstr>27.05.2016.</vt:lpstr>
      <vt:lpstr>26.05.2016.</vt:lpstr>
      <vt:lpstr>25.05.2016.</vt:lpstr>
      <vt:lpstr>24.05.2016.</vt:lpstr>
      <vt:lpstr>23.05.2016.</vt:lpstr>
      <vt:lpstr>20.05.2016.</vt:lpstr>
      <vt:lpstr>19.05.2016.</vt:lpstr>
      <vt:lpstr>18.05.2016.</vt:lpstr>
      <vt:lpstr>17.05.2016.</vt:lpstr>
      <vt:lpstr>16.05.2016.</vt:lpstr>
      <vt:lpstr>13.05.2016.</vt:lpstr>
      <vt:lpstr>12.05.2016.</vt:lpstr>
      <vt:lpstr>11.05.2016.</vt:lpstr>
      <vt:lpstr>10.05.2016.</vt:lpstr>
      <vt:lpstr>09.05.2016.</vt:lpstr>
      <vt:lpstr>06.05.2016.</vt:lpstr>
      <vt:lpstr>05.05.2016.</vt:lpstr>
      <vt:lpstr>04.05.2016.</vt:lpstr>
      <vt:lpstr>28.04.2016.</vt:lpstr>
      <vt:lpstr>27.04.2016</vt:lpstr>
      <vt:lpstr>26.04.2016</vt:lpstr>
      <vt:lpstr>25.04.2016</vt:lpstr>
      <vt:lpstr>22.04.2016.</vt:lpstr>
      <vt:lpstr>21.04.2016.</vt:lpstr>
      <vt:lpstr>20.04.2016.</vt:lpstr>
      <vt:lpstr>19.04.2016.</vt:lpstr>
      <vt:lpstr>18.04.2016.</vt:lpstr>
      <vt:lpstr>15.04.2016.</vt:lpstr>
      <vt:lpstr>14.04.2016.</vt:lpstr>
      <vt:lpstr>13.04.2016.</vt:lpstr>
      <vt:lpstr>12.04.2016.</vt:lpstr>
      <vt:lpstr>11.04.2016.</vt:lpstr>
      <vt:lpstr>08.04.2016.</vt:lpstr>
      <vt:lpstr>07.04.2016.</vt:lpstr>
      <vt:lpstr>06.04.2016.</vt:lpstr>
      <vt:lpstr>05.04.2016</vt:lpstr>
      <vt:lpstr>04.04.2016.</vt:lpstr>
      <vt:lpstr>01.04.2016.</vt:lpstr>
      <vt:lpstr>31.03.2016.</vt:lpstr>
      <vt:lpstr>30.03.2016.</vt:lpstr>
      <vt:lpstr>29.03.2016.</vt:lpstr>
      <vt:lpstr>28.03.2016.</vt:lpstr>
      <vt:lpstr>25.03.2016.</vt:lpstr>
      <vt:lpstr>24.03.2016.</vt:lpstr>
      <vt:lpstr>23.03.2016.</vt:lpstr>
      <vt:lpstr>22.03.2016.</vt:lpstr>
      <vt:lpstr>21.03.2016.</vt:lpstr>
      <vt:lpstr>18.03.2016</vt:lpstr>
      <vt:lpstr>17.03.2016</vt:lpstr>
      <vt:lpstr>16.03.2016</vt:lpstr>
      <vt:lpstr>15.03.2016</vt:lpstr>
      <vt:lpstr>14.03.2016</vt:lpstr>
      <vt:lpstr>11.03.2016.</vt:lpstr>
      <vt:lpstr>10.03.2016.</vt:lpstr>
      <vt:lpstr>09.03.2016.</vt:lpstr>
      <vt:lpstr>08.03.2016.</vt:lpstr>
      <vt:lpstr>07.03.2016.</vt:lpstr>
      <vt:lpstr>04.03.2016.</vt:lpstr>
      <vt:lpstr>03.03.2016</vt:lpstr>
      <vt:lpstr>02.03.2016.</vt:lpstr>
      <vt:lpstr>01.03.2016.</vt:lpstr>
      <vt:lpstr>29.02.2016.</vt:lpstr>
      <vt:lpstr>26.02.2016</vt:lpstr>
      <vt:lpstr>25.02.2016.</vt:lpstr>
      <vt:lpstr>24.02.2016.</vt:lpstr>
      <vt:lpstr>23.02.2016.</vt:lpstr>
      <vt:lpstr>22.02.2016.</vt:lpstr>
      <vt:lpstr>19.02.2016</vt:lpstr>
      <vt:lpstr>18.02.2016.</vt:lpstr>
      <vt:lpstr>17.02.2016</vt:lpstr>
      <vt:lpstr>12.02.2016.</vt:lpstr>
      <vt:lpstr>11.02.2016.</vt:lpstr>
      <vt:lpstr>10.02.2016.</vt:lpstr>
      <vt:lpstr>09.02.2016.</vt:lpstr>
      <vt:lpstr>08.02.2016.</vt:lpstr>
      <vt:lpstr>05.02.2016.</vt:lpstr>
      <vt:lpstr>04.02.2016.</vt:lpstr>
      <vt:lpstr>03.02.2015.</vt:lpstr>
      <vt:lpstr>02.02.2016</vt:lpstr>
      <vt:lpstr>01.02.2016.</vt:lpstr>
      <vt:lpstr>29.01.2016</vt:lpstr>
      <vt:lpstr>28.01.2016</vt:lpstr>
      <vt:lpstr>27.01.2016</vt:lpstr>
      <vt:lpstr>26.01.2016.</vt:lpstr>
      <vt:lpstr>25.01.2016.</vt:lpstr>
      <vt:lpstr>22.01.2016.</vt:lpstr>
      <vt:lpstr>21.01.2016.</vt:lpstr>
      <vt:lpstr>20.01.2016</vt:lpstr>
      <vt:lpstr>19.01.2016.</vt:lpstr>
      <vt:lpstr>18.01.2016.</vt:lpstr>
      <vt:lpstr>15.01.2015.</vt:lpstr>
      <vt:lpstr>14.01.2016.</vt:lpstr>
      <vt:lpstr>13.01.2016.</vt:lpstr>
      <vt:lpstr>12.01.2016.</vt:lpstr>
      <vt:lpstr>11.01.2016.</vt:lpstr>
      <vt:lpstr>08.01.2016.</vt:lpstr>
      <vt:lpstr>06.01.2016.</vt:lpstr>
      <vt:lpstr>05.01.2016.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</dc:creator>
  <cp:lastModifiedBy>Dubravka</cp:lastModifiedBy>
  <dcterms:created xsi:type="dcterms:W3CDTF">2016-01-05T07:33:06Z</dcterms:created>
  <dcterms:modified xsi:type="dcterms:W3CDTF">2016-11-24T07:02:07Z</dcterms:modified>
</cp:coreProperties>
</file>